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og\OneDrive\Desktop\2019 Delta Omega AKA\Monthly Reports\"/>
    </mc:Choice>
  </mc:AlternateContent>
  <xr:revisionPtr revIDLastSave="312" documentId="8_{ADEC85A0-975E-488D-A94A-C0FA7CDDE975}" xr6:coauthVersionLast="43" xr6:coauthVersionMax="43" xr10:uidLastSave="{ADCBB6C7-231B-4160-B433-BE07688B50C0}"/>
  <bookViews>
    <workbookView xWindow="-120" yWindow="-120" windowWidth="24240" windowHeight="13140" xr2:uid="{00000000-000D-0000-FFFF-FFFF00000000}"/>
  </bookViews>
  <sheets>
    <sheet name="Apr" sheetId="12" r:id="rId1"/>
    <sheet name="Apr Recon" sheetId="16" r:id="rId2"/>
    <sheet name="A Analysis" sheetId="17" r:id="rId3"/>
    <sheet name="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6" l="1"/>
  <c r="F45" i="12"/>
  <c r="F66" i="12"/>
  <c r="F67" i="12" s="1"/>
  <c r="E43" i="16" l="1"/>
  <c r="E40" i="16"/>
  <c r="F12" i="17"/>
  <c r="F14" i="17" s="1"/>
  <c r="F27" i="17" s="1"/>
  <c r="F12" i="12" l="1"/>
  <c r="F13" i="12" s="1"/>
  <c r="F47" i="12" s="1"/>
  <c r="E8" i="16" l="1"/>
  <c r="E28" i="16" s="1"/>
  <c r="S42" i="16" l="1"/>
</calcChain>
</file>

<file path=xl/sharedStrings.xml><?xml version="1.0" encoding="utf-8"?>
<sst xmlns="http://schemas.openxmlformats.org/spreadsheetml/2006/main" count="273" uniqueCount="105">
  <si>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</si>
  <si>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</si>
  <si>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</si>
  <si>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</si>
  <si>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</si>
  <si>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</si>
  <si>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</si>
  <si>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</si>
  <si>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</si>
  <si>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</si>
  <si>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</si>
  <si>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</si>
  <si>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</si>
  <si>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</si>
  <si>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</si>
  <si>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</si>
  <si>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</si>
  <si>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</si>
  <si>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</si>
  <si>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</si>
  <si>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</si>
  <si>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</si>
  <si>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</si>
  <si>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</si>
  <si>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</si>
  <si>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</si>
  <si>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</si>
  <si>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</si>
  <si>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</si>
  <si>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</si>
  <si>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 xml:space="preserve">Beginning Balance </t>
  </si>
  <si>
    <t>Add: Deposits</t>
  </si>
  <si>
    <t xml:space="preserve">Funds Available </t>
  </si>
  <si>
    <t>Less:  Withdrawals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</si>
  <si>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</si>
  <si>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</si>
  <si>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</si>
  <si>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</si>
  <si>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</si>
  <si>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</si>
  <si>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</si>
  <si>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</si>
  <si>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</si>
  <si>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</si>
  <si>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</si>
  <si>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</si>
  <si>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>c</t>
  </si>
  <si>
    <t>Soror Irene F. Logan, CFO</t>
  </si>
  <si>
    <t>Alpha Kappa Alpha Sorority, Incorporated®</t>
  </si>
  <si>
    <t>Balance brought Forward</t>
  </si>
  <si>
    <t>Bland's Florist</t>
  </si>
  <si>
    <t>Mia Hines</t>
  </si>
  <si>
    <t>Financial Report - Operations  (Bank of America)</t>
  </si>
  <si>
    <t>Ending Statement of Account Balance</t>
  </si>
  <si>
    <t>Check #</t>
  </si>
  <si>
    <t>For the Period April 1 - 30 2019</t>
  </si>
  <si>
    <t>REPORT DATE:  May 1, 2019</t>
  </si>
  <si>
    <t xml:space="preserve"> Disbursements -Apr 2019</t>
  </si>
  <si>
    <t>TOTAL EXPENDITURES 4/30/2019</t>
  </si>
  <si>
    <t>CHECKBOOK BALANCE AS OF 4/30/2019</t>
  </si>
  <si>
    <t>Bank Statement Balance 5/1/2019</t>
  </si>
  <si>
    <t>Reconciled Bank Statement  Balance as of 4/30/2019</t>
  </si>
  <si>
    <t>Soror Evelyn B. Avery</t>
  </si>
  <si>
    <t xml:space="preserve">Clockor UG Chapter AE  </t>
  </si>
  <si>
    <t>MARC Delegate</t>
  </si>
  <si>
    <t xml:space="preserve">Kimberly Holleman </t>
  </si>
  <si>
    <t>Al Claiborne</t>
  </si>
  <si>
    <t>Chapter Blazers</t>
  </si>
  <si>
    <t>v</t>
  </si>
  <si>
    <t>VOID</t>
  </si>
  <si>
    <t>Doris Wilson</t>
  </si>
  <si>
    <t>MIP Refund</t>
  </si>
  <si>
    <t>Ryan Williams</t>
  </si>
  <si>
    <t>Repast April</t>
  </si>
  <si>
    <t>AKA Sorority Inc</t>
  </si>
  <si>
    <t>Medallions</t>
  </si>
  <si>
    <t>Sandra Evans</t>
  </si>
  <si>
    <t>Shelly Lewis Gatling</t>
  </si>
  <si>
    <t>Nieta Scott Dunmore</t>
  </si>
  <si>
    <t>Postage/Office Supplies</t>
  </si>
  <si>
    <t>React Middleton Tucker</t>
  </si>
  <si>
    <t>Bling Badges</t>
  </si>
  <si>
    <t>Chapter Name Tags</t>
  </si>
  <si>
    <t>Robin Jenkins</t>
  </si>
  <si>
    <t>Marilyn Williams</t>
  </si>
  <si>
    <t>Francesca Spencer</t>
  </si>
  <si>
    <t>Ahkinyala Abdullah</t>
  </si>
  <si>
    <t>Linda Hannah</t>
  </si>
  <si>
    <t>Dana Griffin Graves</t>
  </si>
  <si>
    <t>Jimmette Jones</t>
  </si>
  <si>
    <t>Shaqona Payne</t>
  </si>
  <si>
    <t>Brenda Shelton</t>
  </si>
  <si>
    <t>Deneen Murray</t>
  </si>
  <si>
    <t>Stephanie Dixon</t>
  </si>
  <si>
    <t>Jere' White</t>
  </si>
  <si>
    <t>Cert Ck</t>
  </si>
  <si>
    <t>Dues/React</t>
  </si>
  <si>
    <t>Outstanding as of May 1, 2019</t>
  </si>
  <si>
    <t>ACH Payment</t>
  </si>
  <si>
    <t>AKA, Inc</t>
  </si>
  <si>
    <t>Soror Recognition Ivy Leaf</t>
  </si>
  <si>
    <t>Pamela Mayfield Smith</t>
  </si>
  <si>
    <t>Svc-Sisterly Relation Coord.</t>
  </si>
  <si>
    <t>Account Analysis - Operations (Bank of America)</t>
  </si>
  <si>
    <t xml:space="preserve">Financial Reports Reconciliation (Bank of America)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</si>
</sst>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.1"/>
      <color rgb="FF333333"/>
      <name val="Verdana!important"/>
    </font>
    <font>
      <sz val="11"/>
      <color rgb="FF333333"/>
      <name val="Arial"/>
      <family val="2"/>
    </font>
    <font>
      <u val="singleAccounting"/>
      <sz val="12"/>
      <color rgb="FF333333"/>
      <name val="Verdana!important"/>
    </font>
    <font>
      <sz val="9"/>
      <color theme="1"/>
      <name val="Arial"/>
      <family val="2"/>
    </font>
    <font>
      <u val="singleAccounting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</cellStyleXfs>
  <cellXfs count="134">
    <xf numFmtId="0" fontId="0" fillId="0" borderId="0" xfId="0"/>
    <xf numFmtId="0" fontId="5" fillId="0" borderId="0" xfId="0" applyFont="1"/>
    <xf numFmtId="44" fontId="2" fillId="0" borderId="0" xfId="0" applyNumberFormat="1" applyFont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44" fontId="9" fillId="0" borderId="0" xfId="1" applyFont="1"/>
    <xf numFmtId="7" fontId="8" fillId="0" borderId="0" xfId="0" applyNumberFormat="1" applyFont="1" applyAlignment="1">
      <alignment horizontal="center" vertical="center"/>
    </xf>
    <xf numFmtId="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11" fillId="0" borderId="0" xfId="1" applyFont="1" applyAlignment="1">
      <alignment horizontal="left" vertical="center"/>
    </xf>
    <xf numFmtId="4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7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7" fontId="11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4" fontId="5" fillId="0" borderId="4" xfId="1" applyFont="1" applyBorder="1"/>
    <xf numFmtId="0" fontId="14" fillId="0" borderId="0" xfId="0" applyFont="1"/>
    <xf numFmtId="7" fontId="15" fillId="0" borderId="0" xfId="0" applyNumberFormat="1" applyFont="1" applyAlignment="1">
      <alignment horizontal="center" vertical="center"/>
    </xf>
    <xf numFmtId="7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44" fontId="17" fillId="0" borderId="0" xfId="1" applyFont="1" applyAlignment="1">
      <alignment horizontal="left" vertical="top"/>
    </xf>
    <xf numFmtId="44" fontId="17" fillId="0" borderId="0" xfId="1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44" fontId="19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7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7" fontId="19" fillId="0" borderId="0" xfId="0" applyNumberFormat="1" applyFont="1" applyAlignment="1">
      <alignment vertical="center"/>
    </xf>
    <xf numFmtId="44" fontId="20" fillId="0" borderId="0" xfId="0" applyNumberFormat="1" applyFont="1" applyAlignment="1">
      <alignment horizontal="left" vertical="top"/>
    </xf>
    <xf numFmtId="0" fontId="21" fillId="0" borderId="0" xfId="0" applyFont="1"/>
    <xf numFmtId="44" fontId="21" fillId="0" borderId="0" xfId="0" applyNumberFormat="1" applyFont="1" applyAlignment="1">
      <alignment horizontal="left" vertical="top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/>
    </xf>
    <xf numFmtId="0" fontId="20" fillId="0" borderId="0" xfId="0" applyFont="1"/>
    <xf numFmtId="0" fontId="24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right" vertical="center"/>
    </xf>
    <xf numFmtId="44" fontId="28" fillId="0" borderId="0" xfId="0" applyNumberFormat="1" applyFont="1"/>
    <xf numFmtId="0" fontId="30" fillId="0" borderId="0" xfId="0" applyFont="1" applyAlignment="1">
      <alignment horizontal="left" vertical="top"/>
    </xf>
    <xf numFmtId="7" fontId="29" fillId="0" borderId="0" xfId="0" applyNumberFormat="1" applyFont="1" applyAlignment="1">
      <alignment horizontal="right" vertical="center"/>
    </xf>
    <xf numFmtId="0" fontId="31" fillId="0" borderId="0" xfId="0" applyFont="1"/>
    <xf numFmtId="0" fontId="30" fillId="0" borderId="0" xfId="0" applyFont="1"/>
    <xf numFmtId="0" fontId="32" fillId="0" borderId="0" xfId="0" applyFont="1"/>
    <xf numFmtId="0" fontId="28" fillId="0" borderId="0" xfId="0" applyFont="1"/>
    <xf numFmtId="0" fontId="33" fillId="0" borderId="0" xfId="0" applyFont="1"/>
    <xf numFmtId="0" fontId="33" fillId="0" borderId="0" xfId="0" applyFont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3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44" fontId="9" fillId="0" borderId="0" xfId="1" applyFont="1" applyAlignment="1">
      <alignment horizontal="left" vertical="top"/>
    </xf>
    <xf numFmtId="44" fontId="2" fillId="0" borderId="0" xfId="0" applyNumberFormat="1" applyFont="1" applyAlignment="1">
      <alignment horizontal="left" vertical="top"/>
    </xf>
    <xf numFmtId="44" fontId="24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5" fillId="2" borderId="0" xfId="3" applyNumberFormat="1" applyFont="1" applyBorder="1" applyAlignment="1">
      <alignment horizontal="left" vertical="center"/>
    </xf>
    <xf numFmtId="14" fontId="0" fillId="0" borderId="0" xfId="0" applyNumberFormat="1"/>
    <xf numFmtId="44" fontId="35" fillId="0" borderId="0" xfId="1" applyFont="1"/>
    <xf numFmtId="14" fontId="9" fillId="0" borderId="0" xfId="0" applyNumberFormat="1" applyFont="1"/>
    <xf numFmtId="7" fontId="9" fillId="0" borderId="0" xfId="0" applyNumberFormat="1" applyFont="1"/>
    <xf numFmtId="0" fontId="9" fillId="0" borderId="0" xfId="0" applyFont="1" applyAlignment="1">
      <alignment horizontal="left" vertical="top"/>
    </xf>
    <xf numFmtId="44" fontId="35" fillId="0" borderId="0" xfId="1" applyFont="1" applyAlignment="1">
      <alignment horizontal="left" vertical="center"/>
    </xf>
    <xf numFmtId="44" fontId="2" fillId="0" borderId="3" xfId="0" applyNumberFormat="1" applyFont="1" applyBorder="1"/>
    <xf numFmtId="14" fontId="2" fillId="0" borderId="0" xfId="0" applyNumberFormat="1" applyFont="1" applyAlignment="1">
      <alignment horizontal="left" vertical="top"/>
    </xf>
    <xf numFmtId="7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/>
    </xf>
    <xf numFmtId="0" fontId="5" fillId="0" borderId="8" xfId="0" applyFont="1" applyBorder="1"/>
    <xf numFmtId="0" fontId="31" fillId="0" borderId="10" xfId="0" applyFont="1" applyBorder="1"/>
    <xf numFmtId="0" fontId="31" fillId="0" borderId="6" xfId="0" applyFont="1" applyBorder="1"/>
    <xf numFmtId="0" fontId="5" fillId="0" borderId="11" xfId="0" applyFont="1" applyBorder="1"/>
    <xf numFmtId="0" fontId="5" fillId="0" borderId="4" xfId="0" applyFont="1" applyBorder="1"/>
    <xf numFmtId="14" fontId="37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7" fontId="26" fillId="0" borderId="0" xfId="0" applyNumberFormat="1" applyFont="1" applyAlignment="1">
      <alignment horizontal="center" vertical="top"/>
    </xf>
    <xf numFmtId="7" fontId="2" fillId="0" borderId="0" xfId="1" applyNumberFormat="1" applyFont="1"/>
    <xf numFmtId="0" fontId="2" fillId="0" borderId="7" xfId="0" applyFont="1" applyBorder="1"/>
    <xf numFmtId="7" fontId="35" fillId="0" borderId="0" xfId="0" applyNumberFormat="1" applyFont="1" applyAlignment="1">
      <alignment horizontal="right" vertical="center"/>
    </xf>
    <xf numFmtId="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vertical="top"/>
    </xf>
    <xf numFmtId="44" fontId="2" fillId="0" borderId="12" xfId="0" applyNumberFormat="1" applyFont="1" applyBorder="1"/>
    <xf numFmtId="44" fontId="38" fillId="0" borderId="9" xfId="1" applyFont="1" applyBorder="1"/>
    <xf numFmtId="0" fontId="39" fillId="0" borderId="0" xfId="0" applyFont="1"/>
    <xf numFmtId="7" fontId="2" fillId="0" borderId="3" xfId="1" applyNumberFormat="1" applyFont="1" applyBorder="1"/>
    <xf numFmtId="44" fontId="40" fillId="0" borderId="0" xfId="0" applyNumberFormat="1" applyFont="1"/>
    <xf numFmtId="44" fontId="2" fillId="0" borderId="1" xfId="0" applyNumberFormat="1" applyFont="1" applyBorder="1"/>
    <xf numFmtId="44" fontId="5" fillId="0" borderId="4" xfId="0" applyNumberFormat="1" applyFont="1" applyBorder="1"/>
    <xf numFmtId="44" fontId="2" fillId="0" borderId="1" xfId="1" applyFont="1" applyBorder="1"/>
    <xf numFmtId="44" fontId="2" fillId="0" borderId="0" xfId="1" applyFont="1"/>
    <xf numFmtId="7" fontId="2" fillId="0" borderId="1" xfId="1" applyNumberFormat="1" applyFont="1" applyBorder="1"/>
    <xf numFmtId="7" fontId="5" fillId="0" borderId="0" xfId="1" applyNumberFormat="1" applyFont="1"/>
    <xf numFmtId="4" fontId="36" fillId="3" borderId="0" xfId="0" applyNumberFormat="1" applyFont="1" applyFill="1" applyAlignment="1">
      <alignment horizontal="left" vertical="top" wrapText="1" indent="1"/>
    </xf>
    <xf numFmtId="7" fontId="6" fillId="0" borderId="0" xfId="0" applyNumberFormat="1" applyFont="1" applyAlignment="1">
      <alignment horizontal="center" vertical="top"/>
    </xf>
    <xf numFmtId="7" fontId="23" fillId="0" borderId="0" xfId="0" applyNumberFormat="1" applyFont="1" applyAlignment="1">
      <alignment horizontal="center" vertical="top"/>
    </xf>
    <xf numFmtId="7" fontId="25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13" fillId="0" borderId="0" xfId="0" applyNumberFormat="1" applyFont="1" applyAlignment="1">
      <alignment horizontal="center" vertical="top"/>
    </xf>
    <xf numFmtId="0" fontId="5" fillId="0" borderId="0" xfId="0" applyFont="1" applyBorder="1"/>
    <xf numFmtId="0" fontId="3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0" fillId="0" borderId="0" xfId="0" applyFont="1" applyBorder="1"/>
    <xf numFmtId="44" fontId="5" fillId="0" borderId="0" xfId="1" applyFont="1" applyBorder="1"/>
    <xf numFmtId="14" fontId="5" fillId="0" borderId="10" xfId="0" applyNumberFormat="1" applyFont="1" applyBorder="1" applyAlignment="1">
      <alignment horizontal="left" vertical="top"/>
    </xf>
    <xf numFmtId="44" fontId="5" fillId="0" borderId="6" xfId="1" applyFont="1" applyBorder="1"/>
    <xf numFmtId="0" fontId="5" fillId="0" borderId="0" xfId="0" applyFont="1" applyBorder="1" applyAlignment="1">
      <alignment horizontal="left" vertical="top"/>
    </xf>
    <xf numFmtId="0" fontId="35" fillId="0" borderId="0" xfId="1" applyNumberFormat="1" applyFont="1" applyBorder="1" applyAlignment="1">
      <alignment horizontal="left"/>
    </xf>
    <xf numFmtId="44" fontId="37" fillId="0" borderId="0" xfId="1" applyFont="1" applyBorder="1"/>
    <xf numFmtId="44" fontId="5" fillId="0" borderId="0" xfId="0" applyNumberFormat="1" applyFont="1" applyAlignment="1">
      <alignment horizontal="left" vertical="top"/>
    </xf>
  </cellXfs>
  <cellStyles count="5">
    <cellStyle name="amount" xfId="3" xr:uid="{00000000-0005-0000-0000-000000000000}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="160" zoomScaleNormal="160" workbookViewId="0">
      <selection activeCell="B13" sqref="B13"/>
    </sheetView>
  </sheetViews>
  <sheetFormatPr defaultRowHeight="15"/>
  <cols>
    <col min="1" max="1" width="34" style="52" customWidth="1"/>
    <col min="2" max="2" width="12.42578125" customWidth="1"/>
    <col min="3" max="3" width="9.42578125" style="52" customWidth="1"/>
    <col min="4" max="4" width="22.140625" style="52" customWidth="1"/>
    <col min="5" max="5" width="24.7109375" style="52" customWidth="1"/>
    <col min="6" max="6" width="17.42578125" style="52" bestFit="1" customWidth="1"/>
    <col min="7" max="7" width="1.7109375" style="52" customWidth="1"/>
    <col min="8" max="8" width="1.85546875" style="52" customWidth="1"/>
    <col min="9" max="9" width="2" style="52" customWidth="1"/>
    <col min="10" max="10" width="1.28515625" style="52" customWidth="1"/>
    <col min="11" max="11" width="13.7109375" style="74" bestFit="1" customWidth="1"/>
    <col min="12" max="12" width="13.5703125" style="52" customWidth="1"/>
    <col min="13" max="13" width="11.7109375" style="52" customWidth="1"/>
    <col min="14" max="16384" width="9.140625" style="52"/>
  </cols>
  <sheetData>
    <row r="1" spans="1:15" ht="18.75">
      <c r="A1" s="118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52"/>
    </row>
    <row r="2" spans="1:15" ht="18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52"/>
    </row>
    <row r="3" spans="1:15" ht="18">
      <c r="A3" s="120" t="s">
        <v>52</v>
      </c>
      <c r="B3" s="120"/>
      <c r="C3" s="120"/>
      <c r="D3" s="120"/>
      <c r="E3" s="120"/>
      <c r="F3" s="120"/>
      <c r="G3" s="120"/>
      <c r="H3" s="120"/>
      <c r="I3" s="120"/>
      <c r="J3" s="120"/>
      <c r="K3" s="52"/>
    </row>
    <row r="4" spans="1:15" ht="18">
      <c r="A4" s="121" t="s">
        <v>55</v>
      </c>
      <c r="B4" s="121"/>
      <c r="C4" s="121"/>
      <c r="D4" s="121"/>
      <c r="E4" s="121"/>
      <c r="F4" s="121"/>
      <c r="G4" s="121"/>
      <c r="H4" s="121"/>
      <c r="I4" s="121"/>
      <c r="J4" s="121"/>
      <c r="K4" s="52"/>
    </row>
    <row r="5" spans="1:15">
      <c r="A5" s="53" t="s">
        <v>56</v>
      </c>
      <c r="B5" s="54"/>
      <c r="C5" s="54"/>
      <c r="D5" s="54"/>
      <c r="E5" s="54"/>
      <c r="F5" s="55"/>
      <c r="G5" s="55"/>
      <c r="H5" s="55"/>
      <c r="I5" s="56"/>
      <c r="J5" s="54"/>
      <c r="K5" s="52"/>
      <c r="L5" s="57" t="s">
        <v>1</v>
      </c>
    </row>
    <row r="6" spans="1:15">
      <c r="A6" s="53"/>
      <c r="B6" s="54"/>
      <c r="C6" s="54"/>
      <c r="D6" s="54"/>
      <c r="E6" s="54"/>
      <c r="F6" s="55"/>
      <c r="G6" s="55"/>
      <c r="H6" s="55"/>
      <c r="I6" s="56"/>
      <c r="J6" s="54"/>
      <c r="K6" s="52"/>
      <c r="L6" s="57"/>
    </row>
    <row r="7" spans="1:15" customFormat="1">
      <c r="A7" s="1" t="s">
        <v>49</v>
      </c>
      <c r="B7" s="103"/>
      <c r="C7" s="103"/>
      <c r="D7" s="58" t="s">
        <v>1</v>
      </c>
      <c r="E7" s="103" t="s">
        <v>1</v>
      </c>
      <c r="F7" s="59">
        <v>26427.64</v>
      </c>
      <c r="G7" s="103"/>
      <c r="H7" s="102"/>
      <c r="I7" s="102"/>
      <c r="J7" s="104"/>
      <c r="K7" s="78" t="s">
        <v>1</v>
      </c>
    </row>
    <row r="8" spans="1:15" customFormat="1">
      <c r="A8" s="71" t="s">
        <v>7</v>
      </c>
      <c r="B8" s="1" t="s">
        <v>1</v>
      </c>
      <c r="C8" s="61"/>
      <c r="D8" s="61"/>
      <c r="E8" s="61"/>
      <c r="K8" t="s">
        <v>1</v>
      </c>
      <c r="L8" s="102" t="s">
        <v>1</v>
      </c>
    </row>
    <row r="9" spans="1:15">
      <c r="A9" s="60" t="s">
        <v>2</v>
      </c>
      <c r="B9" s="60" t="s">
        <v>3</v>
      </c>
      <c r="C9" s="62" t="s">
        <v>9</v>
      </c>
      <c r="D9" s="60" t="s">
        <v>4</v>
      </c>
      <c r="E9" s="60" t="s">
        <v>43</v>
      </c>
      <c r="F9" s="60" t="s">
        <v>5</v>
      </c>
      <c r="K9" s="86"/>
      <c r="L9"/>
      <c r="M9"/>
      <c r="N9"/>
      <c r="O9"/>
    </row>
    <row r="10" spans="1:15">
      <c r="A10" s="86" t="s">
        <v>1</v>
      </c>
      <c r="B10" s="60"/>
      <c r="C10" s="62"/>
      <c r="D10" s="60"/>
      <c r="E10" s="71" t="s">
        <v>1</v>
      </c>
      <c r="F10" s="60"/>
      <c r="K10"/>
      <c r="L10"/>
      <c r="M10"/>
      <c r="N10"/>
      <c r="O10"/>
    </row>
    <row r="11" spans="1:15" customFormat="1">
      <c r="A11" s="3">
        <v>43584</v>
      </c>
      <c r="B11" s="1" t="s">
        <v>11</v>
      </c>
      <c r="C11" s="69" t="s">
        <v>46</v>
      </c>
      <c r="D11" s="61" t="s">
        <v>96</v>
      </c>
      <c r="E11" s="117" t="s">
        <v>1</v>
      </c>
      <c r="F11" s="4">
        <v>311.66000000000003</v>
      </c>
    </row>
    <row r="12" spans="1:15">
      <c r="A12" s="77" t="s">
        <v>35</v>
      </c>
      <c r="B12" s="70"/>
      <c r="C12" s="70" t="s">
        <v>1</v>
      </c>
      <c r="D12" s="1"/>
      <c r="E12" s="1"/>
      <c r="F12" s="73">
        <f>SUM(F11:F11)</f>
        <v>311.66000000000003</v>
      </c>
      <c r="I12" s="65"/>
      <c r="J12" s="64"/>
      <c r="K12" s="79"/>
      <c r="L12"/>
      <c r="M12"/>
      <c r="N12"/>
      <c r="O12"/>
    </row>
    <row r="13" spans="1:15">
      <c r="A13" s="63" t="s">
        <v>12</v>
      </c>
      <c r="B13" s="70"/>
      <c r="C13" s="58"/>
      <c r="D13" s="64"/>
      <c r="E13" s="64"/>
      <c r="F13" s="87">
        <f>SUM(F7+F12)</f>
        <v>26739.3</v>
      </c>
      <c r="G13" s="67"/>
      <c r="I13" s="66"/>
      <c r="J13" s="64"/>
      <c r="K13" s="79" t="s">
        <v>1</v>
      </c>
      <c r="L13"/>
      <c r="M13"/>
      <c r="N13"/>
      <c r="O13"/>
    </row>
    <row r="14" spans="1:15" s="89" customFormat="1">
      <c r="A14" s="71" t="s">
        <v>6</v>
      </c>
      <c r="B14" s="70"/>
      <c r="C14" s="58"/>
      <c r="D14" s="1"/>
      <c r="E14" s="1"/>
      <c r="F14" s="73"/>
      <c r="G14" s="88"/>
      <c r="I14" s="3"/>
      <c r="J14" s="1" t="s">
        <v>1</v>
      </c>
      <c r="K14" s="79"/>
      <c r="L14"/>
      <c r="M14"/>
      <c r="N14"/>
      <c r="O14"/>
    </row>
    <row r="15" spans="1:15" s="89" customFormat="1">
      <c r="A15" s="60" t="s">
        <v>2</v>
      </c>
      <c r="B15" s="71" t="s">
        <v>54</v>
      </c>
      <c r="C15" s="60" t="s">
        <v>14</v>
      </c>
      <c r="D15" s="60" t="s">
        <v>16</v>
      </c>
      <c r="E15" s="60" t="s">
        <v>13</v>
      </c>
      <c r="F15" s="60" t="s">
        <v>5</v>
      </c>
      <c r="H15" s="3"/>
      <c r="I15" s="1"/>
      <c r="K15" s="79"/>
      <c r="L15"/>
      <c r="M15"/>
      <c r="N15"/>
      <c r="O15"/>
    </row>
    <row r="16" spans="1:15" s="89" customFormat="1">
      <c r="A16" s="3">
        <v>43561</v>
      </c>
      <c r="B16" s="78">
        <v>6664</v>
      </c>
      <c r="C16" s="6" t="s">
        <v>46</v>
      </c>
      <c r="D16" s="1" t="s">
        <v>62</v>
      </c>
      <c r="E16" s="108" t="s">
        <v>63</v>
      </c>
      <c r="F16" s="4">
        <v>315</v>
      </c>
      <c r="H16" s="3"/>
      <c r="I16" s="1"/>
      <c r="K16" s="79" t="s">
        <v>1</v>
      </c>
      <c r="L16" t="s">
        <v>1</v>
      </c>
      <c r="M16"/>
      <c r="N16"/>
      <c r="O16"/>
    </row>
    <row r="17" spans="1:15" s="89" customFormat="1">
      <c r="A17" s="3">
        <v>43561</v>
      </c>
      <c r="B17" s="70">
        <v>6665</v>
      </c>
      <c r="C17" s="6" t="s">
        <v>46</v>
      </c>
      <c r="D17" s="1" t="s">
        <v>65</v>
      </c>
      <c r="E17" s="1" t="s">
        <v>64</v>
      </c>
      <c r="F17" s="4">
        <v>100</v>
      </c>
      <c r="H17" s="3"/>
      <c r="I17" s="1"/>
      <c r="K17" s="79"/>
      <c r="L17"/>
      <c r="M17"/>
      <c r="N17"/>
      <c r="O17"/>
    </row>
    <row r="18" spans="1:15" s="89" customFormat="1">
      <c r="A18" s="3">
        <v>43561</v>
      </c>
      <c r="B18" s="70">
        <v>6666</v>
      </c>
      <c r="C18" s="6" t="s">
        <v>46</v>
      </c>
      <c r="D18" s="1" t="s">
        <v>51</v>
      </c>
      <c r="E18" s="1" t="s">
        <v>64</v>
      </c>
      <c r="F18" s="4">
        <v>100</v>
      </c>
      <c r="H18" s="3"/>
      <c r="I18" s="1"/>
      <c r="K18" s="79"/>
      <c r="L18"/>
      <c r="M18"/>
      <c r="N18"/>
      <c r="O18"/>
    </row>
    <row r="19" spans="1:15" s="89" customFormat="1">
      <c r="A19" s="3">
        <v>43561</v>
      </c>
      <c r="B19" s="70">
        <v>6667</v>
      </c>
      <c r="C19" s="6" t="s">
        <v>46</v>
      </c>
      <c r="D19" s="1" t="s">
        <v>66</v>
      </c>
      <c r="E19" s="1" t="s">
        <v>67</v>
      </c>
      <c r="F19" s="4">
        <v>160</v>
      </c>
      <c r="H19" s="3"/>
      <c r="I19" s="1"/>
      <c r="K19" s="79"/>
      <c r="L19"/>
      <c r="M19"/>
      <c r="N19"/>
      <c r="O19"/>
    </row>
    <row r="20" spans="1:15" s="89" customFormat="1">
      <c r="A20" s="3">
        <v>43561</v>
      </c>
      <c r="B20" s="70">
        <v>6668</v>
      </c>
      <c r="C20" s="6"/>
      <c r="D20" s="1" t="s">
        <v>50</v>
      </c>
      <c r="E20" s="1" t="s">
        <v>50</v>
      </c>
      <c r="F20" s="4">
        <v>126.03</v>
      </c>
      <c r="H20" s="3"/>
      <c r="I20" s="1"/>
      <c r="K20" s="79"/>
      <c r="L20"/>
      <c r="M20"/>
      <c r="N20"/>
      <c r="O20"/>
    </row>
    <row r="21" spans="1:15" s="89" customFormat="1">
      <c r="A21" s="3">
        <v>43561</v>
      </c>
      <c r="B21" s="70">
        <v>6669</v>
      </c>
      <c r="C21" s="6" t="s">
        <v>68</v>
      </c>
      <c r="D21" s="98" t="s">
        <v>69</v>
      </c>
      <c r="E21" s="105" t="s">
        <v>69</v>
      </c>
      <c r="F21" s="4">
        <v>0</v>
      </c>
      <c r="K21" s="80"/>
    </row>
    <row r="22" spans="1:15" s="89" customFormat="1">
      <c r="A22" s="3">
        <v>43561</v>
      </c>
      <c r="B22" s="78">
        <v>6670</v>
      </c>
      <c r="C22" s="6" t="s">
        <v>1</v>
      </c>
      <c r="D22" s="1" t="s">
        <v>70</v>
      </c>
      <c r="E22" s="1" t="s">
        <v>71</v>
      </c>
      <c r="F22" s="4">
        <v>15</v>
      </c>
      <c r="K22" s="80"/>
    </row>
    <row r="23" spans="1:15" s="89" customFormat="1">
      <c r="A23" s="3">
        <v>43561</v>
      </c>
      <c r="B23" s="78">
        <v>6671</v>
      </c>
      <c r="C23" s="6" t="s">
        <v>46</v>
      </c>
      <c r="D23" s="1" t="s">
        <v>72</v>
      </c>
      <c r="E23" s="61" t="s">
        <v>73</v>
      </c>
      <c r="F23" s="4">
        <v>250</v>
      </c>
      <c r="K23" s="80"/>
    </row>
    <row r="24" spans="1:15" s="89" customFormat="1">
      <c r="A24" s="3">
        <v>43564</v>
      </c>
      <c r="B24" s="78">
        <v>6672</v>
      </c>
      <c r="C24" s="6" t="s">
        <v>46</v>
      </c>
      <c r="D24" s="1" t="s">
        <v>74</v>
      </c>
      <c r="E24" s="1" t="s">
        <v>75</v>
      </c>
      <c r="F24" s="4">
        <v>264</v>
      </c>
      <c r="K24" s="80"/>
    </row>
    <row r="25" spans="1:15" s="89" customFormat="1">
      <c r="A25" s="3">
        <v>43570</v>
      </c>
      <c r="B25" s="78">
        <v>6673</v>
      </c>
      <c r="C25" s="6" t="s">
        <v>46</v>
      </c>
      <c r="D25" s="1" t="s">
        <v>76</v>
      </c>
      <c r="E25" s="61" t="s">
        <v>64</v>
      </c>
      <c r="F25" s="4">
        <v>100</v>
      </c>
      <c r="K25" s="80"/>
    </row>
    <row r="26" spans="1:15" s="89" customFormat="1">
      <c r="A26" s="3">
        <v>43570</v>
      </c>
      <c r="B26" s="78">
        <v>6674</v>
      </c>
      <c r="C26" s="6" t="s">
        <v>46</v>
      </c>
      <c r="D26" s="1" t="s">
        <v>77</v>
      </c>
      <c r="E26" s="61" t="s">
        <v>64</v>
      </c>
      <c r="F26" s="4">
        <v>100</v>
      </c>
      <c r="K26" s="80"/>
    </row>
    <row r="27" spans="1:15" s="89" customFormat="1">
      <c r="A27" s="3">
        <v>43570</v>
      </c>
      <c r="B27" s="70">
        <v>6675</v>
      </c>
      <c r="C27" s="6" t="s">
        <v>46</v>
      </c>
      <c r="D27" s="1" t="s">
        <v>78</v>
      </c>
      <c r="E27" s="61" t="s">
        <v>64</v>
      </c>
      <c r="F27" s="4">
        <v>100</v>
      </c>
      <c r="K27" s="80"/>
    </row>
    <row r="28" spans="1:15" s="89" customFormat="1">
      <c r="A28" s="3">
        <v>43570</v>
      </c>
      <c r="B28" s="70">
        <v>6676</v>
      </c>
      <c r="C28" s="6" t="s">
        <v>46</v>
      </c>
      <c r="D28" s="1" t="s">
        <v>78</v>
      </c>
      <c r="E28" s="61" t="s">
        <v>79</v>
      </c>
      <c r="F28" s="4">
        <v>85.49</v>
      </c>
      <c r="K28" s="80"/>
    </row>
    <row r="29" spans="1:15" s="89" customFormat="1">
      <c r="A29" s="3">
        <v>43570</v>
      </c>
      <c r="B29" s="70">
        <v>6677</v>
      </c>
      <c r="C29" s="6" t="s">
        <v>68</v>
      </c>
      <c r="D29" s="1" t="s">
        <v>69</v>
      </c>
      <c r="E29" s="61"/>
      <c r="F29" s="4">
        <v>0</v>
      </c>
      <c r="K29" s="80"/>
    </row>
    <row r="30" spans="1:15" s="89" customFormat="1">
      <c r="A30" s="3">
        <v>43570</v>
      </c>
      <c r="B30" s="70">
        <v>6678</v>
      </c>
      <c r="C30" s="6" t="s">
        <v>46</v>
      </c>
      <c r="D30" s="1" t="s">
        <v>74</v>
      </c>
      <c r="E30" s="61" t="s">
        <v>80</v>
      </c>
      <c r="F30" s="4">
        <v>155</v>
      </c>
      <c r="K30" s="80"/>
    </row>
    <row r="31" spans="1:15" s="89" customFormat="1">
      <c r="A31" s="3">
        <v>43570</v>
      </c>
      <c r="B31" s="70">
        <v>6679</v>
      </c>
      <c r="C31" s="6" t="s">
        <v>46</v>
      </c>
      <c r="D31" s="1" t="s">
        <v>81</v>
      </c>
      <c r="E31" s="61" t="s">
        <v>82</v>
      </c>
      <c r="F31" s="4">
        <v>333</v>
      </c>
      <c r="K31" s="80"/>
    </row>
    <row r="32" spans="1:15" s="89" customFormat="1">
      <c r="A32" s="3">
        <v>43570</v>
      </c>
      <c r="B32" s="78">
        <v>6680</v>
      </c>
      <c r="C32" s="6" t="s">
        <v>46</v>
      </c>
      <c r="D32" s="1" t="s">
        <v>83</v>
      </c>
      <c r="E32" s="61" t="s">
        <v>64</v>
      </c>
      <c r="F32" s="4">
        <v>100</v>
      </c>
      <c r="K32" s="80"/>
    </row>
    <row r="33" spans="1:15" s="89" customFormat="1">
      <c r="A33" s="3">
        <v>43581</v>
      </c>
      <c r="B33" s="78">
        <v>6681</v>
      </c>
      <c r="C33" s="6"/>
      <c r="D33" s="1" t="s">
        <v>84</v>
      </c>
      <c r="E33" s="61" t="s">
        <v>71</v>
      </c>
      <c r="F33" s="4">
        <v>15</v>
      </c>
      <c r="K33" s="80"/>
    </row>
    <row r="34" spans="1:15" s="89" customFormat="1">
      <c r="A34" s="3">
        <v>43581</v>
      </c>
      <c r="B34" s="78">
        <v>6682</v>
      </c>
      <c r="C34" s="6"/>
      <c r="D34" s="1" t="s">
        <v>85</v>
      </c>
      <c r="E34" s="61" t="s">
        <v>71</v>
      </c>
      <c r="F34" s="4">
        <v>15</v>
      </c>
      <c r="K34" s="80"/>
    </row>
    <row r="35" spans="1:15" s="89" customFormat="1">
      <c r="A35" s="3">
        <v>43581</v>
      </c>
      <c r="B35" s="78">
        <v>6683</v>
      </c>
      <c r="C35" s="6"/>
      <c r="D35" s="1" t="s">
        <v>86</v>
      </c>
      <c r="E35" s="61" t="s">
        <v>71</v>
      </c>
      <c r="F35" s="4">
        <v>15</v>
      </c>
      <c r="K35" s="80"/>
    </row>
    <row r="36" spans="1:15" s="89" customFormat="1">
      <c r="A36" s="3">
        <v>43581</v>
      </c>
      <c r="B36" s="78">
        <v>6684</v>
      </c>
      <c r="C36" s="6"/>
      <c r="D36" s="1" t="s">
        <v>87</v>
      </c>
      <c r="E36" s="61" t="s">
        <v>71</v>
      </c>
      <c r="F36" s="4">
        <v>15</v>
      </c>
      <c r="K36" s="80"/>
    </row>
    <row r="37" spans="1:15" s="89" customFormat="1">
      <c r="A37" s="3">
        <v>43581</v>
      </c>
      <c r="B37" s="78">
        <v>6685</v>
      </c>
      <c r="C37" s="6"/>
      <c r="D37" s="1" t="s">
        <v>88</v>
      </c>
      <c r="E37" s="61" t="s">
        <v>71</v>
      </c>
      <c r="F37" s="4">
        <v>15</v>
      </c>
      <c r="K37" s="80"/>
    </row>
    <row r="38" spans="1:15" s="89" customFormat="1">
      <c r="A38" s="3">
        <v>43581</v>
      </c>
      <c r="B38" s="78">
        <v>6686</v>
      </c>
      <c r="C38" s="6"/>
      <c r="D38" s="1" t="s">
        <v>89</v>
      </c>
      <c r="E38" s="61" t="s">
        <v>71</v>
      </c>
      <c r="F38" s="4">
        <v>15</v>
      </c>
      <c r="K38" s="80"/>
    </row>
    <row r="39" spans="1:15" s="89" customFormat="1">
      <c r="A39" s="3">
        <v>43581</v>
      </c>
      <c r="B39" s="78">
        <v>6687</v>
      </c>
      <c r="C39" s="6"/>
      <c r="D39" s="1" t="s">
        <v>90</v>
      </c>
      <c r="E39" s="61" t="s">
        <v>71</v>
      </c>
      <c r="F39" s="4">
        <v>15</v>
      </c>
      <c r="K39" s="80"/>
    </row>
    <row r="40" spans="1:15" s="89" customFormat="1">
      <c r="A40" s="3">
        <v>43581</v>
      </c>
      <c r="B40" s="78">
        <v>6688</v>
      </c>
      <c r="C40" s="6"/>
      <c r="D40" s="1" t="s">
        <v>93</v>
      </c>
      <c r="E40" s="61" t="s">
        <v>71</v>
      </c>
      <c r="F40" s="4">
        <v>15</v>
      </c>
      <c r="K40" s="80"/>
    </row>
    <row r="41" spans="1:15" s="89" customFormat="1">
      <c r="A41" s="3">
        <v>43581</v>
      </c>
      <c r="B41" s="78">
        <v>6689</v>
      </c>
      <c r="C41" s="6"/>
      <c r="D41" s="1" t="s">
        <v>91</v>
      </c>
      <c r="E41" s="61" t="s">
        <v>71</v>
      </c>
      <c r="F41" s="4">
        <v>15</v>
      </c>
      <c r="K41" s="80"/>
    </row>
    <row r="42" spans="1:15" s="89" customFormat="1">
      <c r="A42" s="3">
        <v>43581</v>
      </c>
      <c r="B42" s="78">
        <v>6690</v>
      </c>
      <c r="C42" s="6"/>
      <c r="D42" s="1" t="s">
        <v>94</v>
      </c>
      <c r="E42" s="61" t="s">
        <v>71</v>
      </c>
      <c r="F42" s="4">
        <v>15</v>
      </c>
      <c r="K42" s="80"/>
    </row>
    <row r="43" spans="1:15" s="89" customFormat="1">
      <c r="A43" s="3">
        <v>43581</v>
      </c>
      <c r="B43" s="78">
        <v>6691</v>
      </c>
      <c r="C43" s="6"/>
      <c r="D43" s="1" t="s">
        <v>92</v>
      </c>
      <c r="E43" s="61" t="s">
        <v>71</v>
      </c>
      <c r="F43" s="4">
        <v>15</v>
      </c>
      <c r="K43" s="80"/>
    </row>
    <row r="44" spans="1:15" s="89" customFormat="1">
      <c r="A44" s="3">
        <v>43584</v>
      </c>
      <c r="B44" s="78" t="s">
        <v>95</v>
      </c>
      <c r="C44" s="6" t="s">
        <v>46</v>
      </c>
      <c r="D44" s="1" t="s">
        <v>74</v>
      </c>
      <c r="E44" s="61" t="s">
        <v>98</v>
      </c>
      <c r="F44" s="4">
        <v>197.5</v>
      </c>
      <c r="K44" s="80"/>
    </row>
    <row r="45" spans="1:15" s="89" customFormat="1">
      <c r="A45" s="71" t="s">
        <v>58</v>
      </c>
      <c r="B45" s="1"/>
      <c r="C45" s="1" t="s">
        <v>40</v>
      </c>
      <c r="D45" s="1" t="s">
        <v>1</v>
      </c>
      <c r="E45" s="1" t="s">
        <v>1</v>
      </c>
      <c r="F45" s="2">
        <f>SUM(F16:F44 )</f>
        <v>2666.02</v>
      </c>
      <c r="H45" s="3"/>
      <c r="I45" s="1"/>
      <c r="K45" s="78"/>
      <c r="L45" t="s">
        <v>1</v>
      </c>
      <c r="M45"/>
      <c r="N45"/>
      <c r="O45"/>
    </row>
    <row r="46" spans="1:15" s="89" customFormat="1">
      <c r="A46" s="1" t="s">
        <v>15</v>
      </c>
      <c r="B46" s="1"/>
      <c r="C46" s="1"/>
      <c r="D46" s="1" t="s">
        <v>1</v>
      </c>
      <c r="E46" s="1" t="s">
        <v>1</v>
      </c>
      <c r="F46" s="7"/>
      <c r="H46" s="3"/>
      <c r="I46" s="1"/>
      <c r="K46" s="78"/>
      <c r="L46"/>
      <c r="M46"/>
      <c r="N46"/>
      <c r="O46"/>
    </row>
    <row r="47" spans="1:15" s="89" customFormat="1" ht="15.75" thickBot="1">
      <c r="A47" s="71" t="s">
        <v>59</v>
      </c>
      <c r="B47" s="1"/>
      <c r="C47" s="1"/>
      <c r="D47" s="1" t="s">
        <v>40</v>
      </c>
      <c r="E47" s="1" t="s">
        <v>1</v>
      </c>
      <c r="F47" s="109">
        <f>SUM(F13-F45)</f>
        <v>24073.279999999999</v>
      </c>
      <c r="H47" s="3"/>
      <c r="I47" s="1"/>
      <c r="K47" s="78" t="s">
        <v>1</v>
      </c>
      <c r="L47"/>
      <c r="M47"/>
      <c r="N47"/>
      <c r="O47"/>
    </row>
    <row r="48" spans="1:15" s="89" customFormat="1" ht="18" thickTop="1">
      <c r="A48" s="101" t="s">
        <v>60</v>
      </c>
      <c r="B48" s="92"/>
      <c r="C48" s="92"/>
      <c r="D48" s="92" t="s">
        <v>97</v>
      </c>
      <c r="E48" s="92"/>
      <c r="F48" s="107">
        <v>24683.93</v>
      </c>
      <c r="K48" s="80"/>
    </row>
    <row r="49" spans="1:15" s="89" customFormat="1">
      <c r="A49" s="93" t="s">
        <v>2</v>
      </c>
      <c r="B49" s="124" t="s">
        <v>3</v>
      </c>
      <c r="C49" s="124" t="s">
        <v>9</v>
      </c>
      <c r="D49" s="124" t="s">
        <v>16</v>
      </c>
      <c r="E49" s="124" t="s">
        <v>13</v>
      </c>
      <c r="F49" s="94" t="s">
        <v>5</v>
      </c>
      <c r="I49" s="6"/>
      <c r="J49" s="4"/>
      <c r="K49" s="75"/>
    </row>
    <row r="50" spans="1:15" s="89" customFormat="1">
      <c r="A50" s="93"/>
      <c r="B50" s="124"/>
      <c r="C50" s="124"/>
      <c r="D50" s="124"/>
      <c r="E50" s="124"/>
      <c r="F50" s="94"/>
      <c r="I50" s="6"/>
      <c r="J50" s="4"/>
      <c r="K50" s="75"/>
    </row>
    <row r="51" spans="1:15">
      <c r="A51" s="128">
        <v>43480</v>
      </c>
      <c r="B51" s="131">
        <v>6622</v>
      </c>
      <c r="C51" s="125" t="s">
        <v>1</v>
      </c>
      <c r="D51" s="123" t="s">
        <v>99</v>
      </c>
      <c r="E51" s="126" t="s">
        <v>100</v>
      </c>
      <c r="F51" s="129">
        <v>75</v>
      </c>
      <c r="J51" t="s">
        <v>1</v>
      </c>
    </row>
    <row r="52" spans="1:15">
      <c r="A52" s="128">
        <v>43547</v>
      </c>
      <c r="B52" s="78">
        <v>6663</v>
      </c>
      <c r="C52" s="125" t="s">
        <v>1</v>
      </c>
      <c r="D52" s="123" t="s">
        <v>101</v>
      </c>
      <c r="E52" s="126" t="s">
        <v>102</v>
      </c>
      <c r="F52" s="129">
        <v>229.62</v>
      </c>
      <c r="J52"/>
    </row>
    <row r="53" spans="1:15" s="89" customFormat="1">
      <c r="A53" s="128">
        <v>43561</v>
      </c>
      <c r="B53" s="130">
        <v>6668</v>
      </c>
      <c r="C53" s="125"/>
      <c r="D53" s="123" t="s">
        <v>50</v>
      </c>
      <c r="E53" s="123" t="s">
        <v>50</v>
      </c>
      <c r="F53" s="129">
        <v>126.03</v>
      </c>
      <c r="K53" s="80"/>
    </row>
    <row r="54" spans="1:15" s="89" customFormat="1">
      <c r="A54" s="128">
        <v>43561</v>
      </c>
      <c r="B54" s="78">
        <v>6670</v>
      </c>
      <c r="C54" s="125" t="s">
        <v>1</v>
      </c>
      <c r="D54" s="123" t="s">
        <v>70</v>
      </c>
      <c r="E54" s="123" t="s">
        <v>71</v>
      </c>
      <c r="F54" s="129">
        <v>15</v>
      </c>
      <c r="K54" s="80"/>
    </row>
    <row r="55" spans="1:15" s="89" customFormat="1">
      <c r="A55" s="128">
        <v>43581</v>
      </c>
      <c r="B55" s="78">
        <v>6681</v>
      </c>
      <c r="C55" s="125"/>
      <c r="D55" s="123" t="s">
        <v>84</v>
      </c>
      <c r="E55" s="126" t="s">
        <v>71</v>
      </c>
      <c r="F55" s="129">
        <v>15</v>
      </c>
      <c r="K55" s="80"/>
    </row>
    <row r="56" spans="1:15">
      <c r="A56" s="128">
        <v>43581</v>
      </c>
      <c r="B56" s="78">
        <v>6682</v>
      </c>
      <c r="C56" s="125"/>
      <c r="D56" s="123" t="s">
        <v>85</v>
      </c>
      <c r="E56" s="126" t="s">
        <v>71</v>
      </c>
      <c r="F56" s="129">
        <v>15</v>
      </c>
    </row>
    <row r="57" spans="1:15" s="89" customFormat="1">
      <c r="A57" s="128">
        <v>43581</v>
      </c>
      <c r="B57" s="78">
        <v>6683</v>
      </c>
      <c r="C57" s="125"/>
      <c r="D57" s="123" t="s">
        <v>86</v>
      </c>
      <c r="E57" s="126" t="s">
        <v>71</v>
      </c>
      <c r="F57" s="129">
        <v>15</v>
      </c>
      <c r="H57" s="3"/>
      <c r="I57" s="1"/>
      <c r="K57" s="78"/>
      <c r="L57" t="s">
        <v>1</v>
      </c>
      <c r="M57"/>
      <c r="N57"/>
      <c r="O57"/>
    </row>
    <row r="58" spans="1:15" s="89" customFormat="1">
      <c r="A58" s="128">
        <v>43581</v>
      </c>
      <c r="B58" s="78">
        <v>6684</v>
      </c>
      <c r="C58" s="125"/>
      <c r="D58" s="123" t="s">
        <v>87</v>
      </c>
      <c r="E58" s="126" t="s">
        <v>71</v>
      </c>
      <c r="F58" s="129">
        <v>15</v>
      </c>
      <c r="H58" s="3"/>
      <c r="I58" s="1"/>
      <c r="K58" s="78"/>
      <c r="L58"/>
      <c r="M58"/>
      <c r="N58"/>
      <c r="O58"/>
    </row>
    <row r="59" spans="1:15" s="89" customFormat="1">
      <c r="A59" s="128">
        <v>43581</v>
      </c>
      <c r="B59" s="78">
        <v>6685</v>
      </c>
      <c r="C59" s="125"/>
      <c r="D59" s="123" t="s">
        <v>88</v>
      </c>
      <c r="E59" s="126" t="s">
        <v>71</v>
      </c>
      <c r="F59" s="129">
        <v>15</v>
      </c>
      <c r="K59" s="80"/>
    </row>
    <row r="60" spans="1:15" s="89" customFormat="1">
      <c r="A60" s="128">
        <v>43581</v>
      </c>
      <c r="B60" s="78">
        <v>6686</v>
      </c>
      <c r="C60" s="125"/>
      <c r="D60" s="123" t="s">
        <v>89</v>
      </c>
      <c r="E60" s="126" t="s">
        <v>71</v>
      </c>
      <c r="F60" s="129">
        <v>15</v>
      </c>
      <c r="K60" s="80"/>
    </row>
    <row r="61" spans="1:15" s="89" customFormat="1">
      <c r="A61" s="128">
        <v>43581</v>
      </c>
      <c r="B61" s="78">
        <v>6687</v>
      </c>
      <c r="C61" s="125"/>
      <c r="D61" s="123" t="s">
        <v>90</v>
      </c>
      <c r="E61" s="126" t="s">
        <v>71</v>
      </c>
      <c r="F61" s="129">
        <v>15</v>
      </c>
      <c r="K61" s="80"/>
    </row>
    <row r="62" spans="1:15" s="89" customFormat="1">
      <c r="A62" s="128">
        <v>43581</v>
      </c>
      <c r="B62" s="78">
        <v>6688</v>
      </c>
      <c r="C62" s="125"/>
      <c r="D62" s="123" t="s">
        <v>93</v>
      </c>
      <c r="E62" s="126" t="s">
        <v>71</v>
      </c>
      <c r="F62" s="129">
        <v>15</v>
      </c>
      <c r="K62" s="80"/>
    </row>
    <row r="63" spans="1:15" s="89" customFormat="1">
      <c r="A63" s="128">
        <v>43581</v>
      </c>
      <c r="B63" s="78">
        <v>6689</v>
      </c>
      <c r="C63" s="125"/>
      <c r="D63" s="123" t="s">
        <v>91</v>
      </c>
      <c r="E63" s="126" t="s">
        <v>71</v>
      </c>
      <c r="F63" s="129">
        <v>15</v>
      </c>
      <c r="K63" s="80"/>
    </row>
    <row r="64" spans="1:15">
      <c r="A64" s="128">
        <v>43581</v>
      </c>
      <c r="B64" s="78">
        <v>6690</v>
      </c>
      <c r="C64" s="125"/>
      <c r="D64" s="123" t="s">
        <v>94</v>
      </c>
      <c r="E64" s="126" t="s">
        <v>71</v>
      </c>
      <c r="F64" s="129">
        <v>15</v>
      </c>
    </row>
    <row r="65" spans="1:6">
      <c r="A65" s="128">
        <v>43581</v>
      </c>
      <c r="B65" s="78">
        <v>6691</v>
      </c>
      <c r="C65" s="125"/>
      <c r="D65" s="123" t="s">
        <v>92</v>
      </c>
      <c r="E65" s="126" t="s">
        <v>71</v>
      </c>
      <c r="F65" s="129">
        <v>15</v>
      </c>
    </row>
    <row r="66" spans="1:6">
      <c r="A66" s="95" t="s">
        <v>8</v>
      </c>
      <c r="B66" s="96"/>
      <c r="C66" s="96"/>
      <c r="D66" s="96"/>
      <c r="E66" s="96"/>
      <c r="F66" s="106">
        <f>SUM(F51:F65)</f>
        <v>610.65</v>
      </c>
    </row>
    <row r="67" spans="1:6" ht="15.75" thickBot="1">
      <c r="A67" s="71" t="s">
        <v>61</v>
      </c>
      <c r="B67" s="1"/>
      <c r="C67" s="1"/>
      <c r="D67" s="1"/>
      <c r="E67" s="1"/>
      <c r="F67" s="85">
        <f>SUM(F48-F66)</f>
        <v>24073.279999999999</v>
      </c>
    </row>
    <row r="68" spans="1:6" ht="16.5" thickTop="1">
      <c r="A68" s="68" t="s">
        <v>47</v>
      </c>
      <c r="B68" s="1"/>
      <c r="C68" s="1"/>
      <c r="D68" s="1"/>
      <c r="E68" s="1"/>
      <c r="F68" s="2"/>
    </row>
    <row r="69" spans="1:6" ht="15.75">
      <c r="A69" s="68" t="s">
        <v>10</v>
      </c>
      <c r="B69" s="76"/>
      <c r="C69" s="76"/>
      <c r="D69" s="76"/>
      <c r="E69" s="76"/>
      <c r="F69" s="91"/>
    </row>
    <row r="70" spans="1:6">
      <c r="A70" s="90" t="s">
        <v>41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selection activeCell="F9" sqref="F9"/>
    </sheetView>
  </sheetViews>
  <sheetFormatPr defaultRowHeight="15"/>
  <cols>
    <col min="1" max="1" width="29.7109375" style="27" bestFit="1" customWidth="1"/>
    <col min="2" max="2" width="10.140625" style="27" bestFit="1" customWidth="1"/>
    <col min="3" max="3" width="10.42578125" style="27" bestFit="1" customWidth="1"/>
    <col min="4" max="4" width="9.85546875" style="27" bestFit="1" customWidth="1"/>
    <col min="5" max="5" width="15.7109375" style="27" customWidth="1"/>
    <col min="6" max="6" width="12" style="27" bestFit="1" customWidth="1"/>
    <col min="7" max="7" width="3.85546875" style="27" customWidth="1"/>
    <col min="8" max="8" width="1.5703125" style="27" customWidth="1"/>
    <col min="9" max="9" width="2.42578125" style="27" customWidth="1"/>
    <col min="10" max="16384" width="9.140625" style="27"/>
  </cols>
  <sheetData>
    <row r="1" spans="1:10" ht="18.75">
      <c r="A1" s="118" t="s">
        <v>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.75">
      <c r="A2" s="122" t="s">
        <v>0</v>
      </c>
      <c r="B2" s="122"/>
      <c r="C2" s="122"/>
      <c r="D2" s="122"/>
      <c r="E2" s="122"/>
      <c r="F2" s="122"/>
      <c r="G2" s="122"/>
      <c r="H2" s="122"/>
      <c r="I2" s="122"/>
    </row>
    <row r="3" spans="1:10" ht="18.75">
      <c r="A3" s="118" t="s">
        <v>104</v>
      </c>
      <c r="B3" s="122"/>
      <c r="C3" s="122"/>
      <c r="D3" s="122"/>
      <c r="E3" s="122"/>
      <c r="F3" s="122"/>
      <c r="G3" s="122"/>
      <c r="H3" s="122"/>
      <c r="I3" s="122"/>
    </row>
    <row r="4" spans="1:10" s="52" customFormat="1" ht="18">
      <c r="A4" s="121" t="s">
        <v>55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8.75">
      <c r="A5" s="28"/>
      <c r="B5" s="28"/>
      <c r="C5" s="29"/>
      <c r="D5" s="29"/>
      <c r="E5" s="28"/>
      <c r="F5" s="28"/>
      <c r="G5" s="28"/>
      <c r="H5" s="28"/>
      <c r="I5" s="28"/>
    </row>
    <row r="6" spans="1:10">
      <c r="A6" s="30" t="s">
        <v>17</v>
      </c>
      <c r="B6" s="31"/>
      <c r="C6" s="32" t="s">
        <v>1</v>
      </c>
      <c r="D6" s="32"/>
      <c r="E6" s="132">
        <v>24683.93</v>
      </c>
      <c r="F6" s="33"/>
      <c r="G6" s="34"/>
      <c r="H6" s="35"/>
      <c r="I6" s="31"/>
    </row>
    <row r="7" spans="1:10">
      <c r="A7" s="36" t="s">
        <v>29</v>
      </c>
      <c r="B7" s="37"/>
      <c r="C7" s="38" t="s">
        <v>1</v>
      </c>
      <c r="D7" s="38"/>
      <c r="E7" s="84">
        <v>0</v>
      </c>
      <c r="F7" s="39"/>
      <c r="G7" s="40"/>
      <c r="H7" s="42"/>
      <c r="I7" s="43"/>
    </row>
    <row r="8" spans="1:10">
      <c r="A8" s="44" t="s">
        <v>18</v>
      </c>
      <c r="B8" s="44"/>
      <c r="C8" s="45" t="s">
        <v>1</v>
      </c>
      <c r="D8" s="45"/>
      <c r="E8" s="133">
        <f>SUM(E6+E7)</f>
        <v>24683.93</v>
      </c>
      <c r="F8" s="42"/>
      <c r="G8" s="44"/>
      <c r="H8" s="42"/>
      <c r="I8" s="43"/>
    </row>
    <row r="9" spans="1:10">
      <c r="A9" s="38"/>
      <c r="B9" s="38"/>
      <c r="C9" s="38"/>
      <c r="D9" s="38"/>
      <c r="E9" s="70"/>
      <c r="F9" s="38"/>
      <c r="G9" s="38"/>
      <c r="H9" s="41"/>
      <c r="I9" s="41"/>
    </row>
    <row r="10" spans="1:10">
      <c r="A10" s="41" t="s">
        <v>19</v>
      </c>
      <c r="B10" s="41" t="s">
        <v>1</v>
      </c>
      <c r="C10" s="38" t="s">
        <v>1</v>
      </c>
      <c r="D10" s="38"/>
      <c r="E10" s="4" t="s">
        <v>1</v>
      </c>
      <c r="F10" s="41"/>
      <c r="G10" s="41"/>
      <c r="H10" s="41"/>
      <c r="I10" s="41" t="s">
        <v>1</v>
      </c>
    </row>
    <row r="11" spans="1:10">
      <c r="A11" s="131">
        <v>6622</v>
      </c>
      <c r="B11" s="41"/>
      <c r="C11" s="38"/>
      <c r="D11" s="127">
        <v>75</v>
      </c>
      <c r="E11" s="4"/>
      <c r="F11" s="41"/>
      <c r="G11" s="41"/>
      <c r="H11" s="41"/>
      <c r="I11" s="41"/>
    </row>
    <row r="12" spans="1:10">
      <c r="A12" s="78">
        <v>6663</v>
      </c>
      <c r="B12" s="41"/>
      <c r="C12" s="38"/>
      <c r="D12" s="127">
        <v>229.62</v>
      </c>
      <c r="E12" s="4"/>
      <c r="F12" s="41"/>
      <c r="G12" s="41"/>
      <c r="H12" s="41"/>
      <c r="I12" s="41"/>
    </row>
    <row r="13" spans="1:10">
      <c r="A13" s="130">
        <v>6668</v>
      </c>
      <c r="B13" s="41"/>
      <c r="C13" s="38"/>
      <c r="D13" s="127">
        <v>126.03</v>
      </c>
      <c r="E13" s="4"/>
      <c r="F13" s="41"/>
      <c r="G13" s="41"/>
      <c r="H13" s="41"/>
      <c r="I13" s="41"/>
    </row>
    <row r="14" spans="1:10">
      <c r="A14" s="78">
        <v>6670</v>
      </c>
      <c r="B14" s="41"/>
      <c r="C14" s="38"/>
      <c r="D14" s="127">
        <v>15</v>
      </c>
      <c r="E14" s="4"/>
      <c r="F14" s="41"/>
      <c r="G14" s="41"/>
      <c r="H14" s="41"/>
      <c r="I14" s="41"/>
    </row>
    <row r="15" spans="1:10">
      <c r="A15" s="78">
        <v>6681</v>
      </c>
      <c r="B15" s="41"/>
      <c r="C15" s="38"/>
      <c r="D15" s="127">
        <v>15</v>
      </c>
      <c r="E15" s="4"/>
      <c r="F15" s="41"/>
      <c r="G15" s="41"/>
      <c r="H15" s="41"/>
      <c r="I15" s="41"/>
    </row>
    <row r="16" spans="1:10">
      <c r="A16" s="78">
        <v>6682</v>
      </c>
      <c r="B16" s="41"/>
      <c r="C16" s="38"/>
      <c r="D16" s="127">
        <v>15</v>
      </c>
      <c r="E16" s="4"/>
      <c r="F16" s="41"/>
      <c r="G16" s="41"/>
      <c r="H16" s="41"/>
      <c r="I16" s="41"/>
    </row>
    <row r="17" spans="1:14">
      <c r="A17" s="78">
        <v>6683</v>
      </c>
      <c r="B17" s="41"/>
      <c r="C17" s="38"/>
      <c r="D17" s="127">
        <v>15</v>
      </c>
      <c r="E17" s="4"/>
      <c r="F17" s="41"/>
      <c r="G17" s="41"/>
      <c r="H17" s="41"/>
      <c r="I17" s="41"/>
    </row>
    <row r="18" spans="1:14">
      <c r="A18" s="78">
        <v>6684</v>
      </c>
      <c r="B18" s="41"/>
      <c r="C18" s="38"/>
      <c r="D18" s="127">
        <v>15</v>
      </c>
      <c r="E18" s="4"/>
      <c r="F18" s="41"/>
      <c r="G18" s="41"/>
      <c r="H18" s="41"/>
      <c r="I18" s="41"/>
    </row>
    <row r="19" spans="1:14">
      <c r="A19" s="78">
        <v>6685</v>
      </c>
      <c r="B19" s="41"/>
      <c r="C19" s="38"/>
      <c r="D19" s="127">
        <v>15</v>
      </c>
      <c r="E19" s="4"/>
      <c r="F19" s="41"/>
      <c r="G19" s="41"/>
      <c r="H19" s="41"/>
      <c r="I19" s="41"/>
    </row>
    <row r="20" spans="1:14">
      <c r="A20" s="78">
        <v>6686</v>
      </c>
      <c r="B20" s="41"/>
      <c r="C20" s="38"/>
      <c r="D20" s="127">
        <v>15</v>
      </c>
      <c r="E20" s="4"/>
      <c r="F20" s="41"/>
      <c r="G20" s="41"/>
      <c r="H20" s="41"/>
      <c r="I20" s="41"/>
    </row>
    <row r="21" spans="1:14">
      <c r="A21" s="78">
        <v>6687</v>
      </c>
      <c r="B21" s="41"/>
      <c r="C21" s="38"/>
      <c r="D21" s="127">
        <v>15</v>
      </c>
      <c r="E21" s="4"/>
      <c r="F21" s="41"/>
      <c r="G21" s="41"/>
      <c r="H21" s="41"/>
      <c r="I21" s="41"/>
    </row>
    <row r="22" spans="1:14">
      <c r="A22" s="78">
        <v>6688</v>
      </c>
      <c r="B22" s="3"/>
      <c r="C22" s="38"/>
      <c r="D22" s="127">
        <v>15</v>
      </c>
      <c r="E22" s="4"/>
      <c r="F22" s="41"/>
      <c r="G22" s="41"/>
      <c r="H22" s="41"/>
      <c r="I22" s="41"/>
    </row>
    <row r="23" spans="1:14">
      <c r="A23" s="78">
        <v>6689</v>
      </c>
      <c r="B23" s="3"/>
      <c r="C23" s="38"/>
      <c r="D23" s="127">
        <v>15</v>
      </c>
      <c r="E23" s="4"/>
      <c r="F23" s="41"/>
      <c r="G23" s="41"/>
      <c r="H23" s="41"/>
      <c r="I23" s="41"/>
    </row>
    <row r="24" spans="1:14">
      <c r="A24" s="78">
        <v>6690</v>
      </c>
      <c r="B24" s="3"/>
      <c r="C24" s="38"/>
      <c r="D24" s="127">
        <v>15</v>
      </c>
      <c r="E24" s="4"/>
      <c r="F24" s="41"/>
      <c r="G24" s="41"/>
      <c r="H24" s="41"/>
      <c r="I24" s="41"/>
    </row>
    <row r="25" spans="1:14">
      <c r="A25" s="78">
        <v>6691</v>
      </c>
      <c r="B25" s="3"/>
      <c r="C25" s="38"/>
      <c r="D25" s="127">
        <v>15</v>
      </c>
      <c r="E25" s="4"/>
      <c r="F25" s="41"/>
      <c r="G25" s="41"/>
      <c r="H25" s="41"/>
      <c r="I25" s="41"/>
    </row>
    <row r="26" spans="1:14" ht="16.5">
      <c r="A26" s="81" t="s">
        <v>1</v>
      </c>
      <c r="B26" s="3"/>
      <c r="C26" s="32"/>
      <c r="D26" s="38"/>
      <c r="E26" s="110">
        <f>SUM(D11:D25)</f>
        <v>610.65</v>
      </c>
      <c r="F26" s="19" t="s">
        <v>1</v>
      </c>
      <c r="G26" s="19" t="s">
        <v>1</v>
      </c>
      <c r="H26" s="41"/>
      <c r="I26" s="41"/>
    </row>
    <row r="27" spans="1:14">
      <c r="A27" s="81" t="s">
        <v>1</v>
      </c>
      <c r="B27" s="41"/>
      <c r="C27" s="32" t="s">
        <v>1</v>
      </c>
      <c r="D27" s="38"/>
      <c r="E27" s="4" t="s">
        <v>1</v>
      </c>
      <c r="F27" s="19" t="s">
        <v>1</v>
      </c>
      <c r="G27" s="41"/>
      <c r="H27" s="41"/>
      <c r="I27" s="41"/>
    </row>
    <row r="28" spans="1:14" ht="15.75" thickBot="1">
      <c r="A28" s="41" t="s">
        <v>20</v>
      </c>
      <c r="B28" s="46"/>
      <c r="C28" s="47"/>
      <c r="D28" s="32"/>
      <c r="E28" s="111">
        <f>SUM(E8-E26)</f>
        <v>24073.279999999999</v>
      </c>
      <c r="F28" s="41"/>
      <c r="G28" s="41"/>
      <c r="H28" s="41"/>
      <c r="I28" s="41"/>
    </row>
    <row r="29" spans="1:14">
      <c r="A29" s="48"/>
      <c r="B29" s="49"/>
      <c r="C29" s="38"/>
      <c r="D29" s="32"/>
      <c r="E29" s="4" t="s">
        <v>1</v>
      </c>
      <c r="F29" s="19" t="s">
        <v>1</v>
      </c>
      <c r="G29" s="41"/>
      <c r="H29" s="41"/>
      <c r="I29" s="41"/>
    </row>
    <row r="30" spans="1:14">
      <c r="A30" s="48"/>
      <c r="B30" s="49"/>
      <c r="C30" s="38"/>
      <c r="D30" s="32"/>
      <c r="E30" s="1"/>
      <c r="F30" s="41"/>
      <c r="G30" s="41"/>
      <c r="H30" s="41"/>
      <c r="I30" s="41"/>
      <c r="L30" t="s">
        <v>1</v>
      </c>
    </row>
    <row r="31" spans="1:14">
      <c r="A31" s="50" t="s">
        <v>21</v>
      </c>
      <c r="B31" s="25" t="s">
        <v>1</v>
      </c>
      <c r="C31" s="38" t="s">
        <v>1</v>
      </c>
      <c r="D31" s="47"/>
      <c r="E31" s="4">
        <v>24073.279999999999</v>
      </c>
      <c r="F31" s="41"/>
      <c r="G31" s="41"/>
      <c r="H31" s="41"/>
      <c r="I31" s="41"/>
    </row>
    <row r="32" spans="1:14">
      <c r="A32" s="48" t="s">
        <v>22</v>
      </c>
      <c r="B32" s="49"/>
      <c r="C32" s="72" t="s">
        <v>1</v>
      </c>
      <c r="D32" s="38"/>
      <c r="E32" s="1"/>
      <c r="F32" s="82" t="s">
        <v>1</v>
      </c>
      <c r="G32" s="41"/>
      <c r="H32" s="41"/>
      <c r="I32" s="41"/>
      <c r="N32" s="4" t="s">
        <v>1</v>
      </c>
    </row>
    <row r="33" spans="1:19">
      <c r="A33" s="48" t="s">
        <v>23</v>
      </c>
      <c r="B33" s="49"/>
      <c r="C33" s="72" t="s">
        <v>1</v>
      </c>
      <c r="D33" s="38"/>
      <c r="E33" s="1" t="s">
        <v>1</v>
      </c>
      <c r="F33" s="41"/>
      <c r="G33" s="41"/>
      <c r="H33" s="41"/>
      <c r="I33" s="41"/>
    </row>
    <row r="34" spans="1:19">
      <c r="A34" s="48"/>
      <c r="B34" s="49"/>
      <c r="C34" s="72" t="s">
        <v>1</v>
      </c>
      <c r="D34" s="38"/>
      <c r="E34" s="4" t="s">
        <v>1</v>
      </c>
      <c r="F34" s="41"/>
      <c r="G34" s="41" t="s">
        <v>1</v>
      </c>
      <c r="H34" s="41"/>
      <c r="I34" s="41"/>
      <c r="J34" s="27" t="s">
        <v>1</v>
      </c>
    </row>
    <row r="35" spans="1:19">
      <c r="A35" s="48" t="s">
        <v>24</v>
      </c>
      <c r="B35" s="49"/>
      <c r="C35" s="38" t="s">
        <v>1</v>
      </c>
      <c r="D35" s="32"/>
      <c r="E35" s="4">
        <v>24073.279999999999</v>
      </c>
      <c r="F35" s="41"/>
      <c r="G35" s="41"/>
      <c r="H35" s="51"/>
      <c r="I35" s="51"/>
      <c r="K35" s="4" t="s">
        <v>1</v>
      </c>
    </row>
    <row r="36" spans="1:19">
      <c r="A36" s="48"/>
      <c r="B36" s="25" t="s">
        <v>1</v>
      </c>
      <c r="C36" s="38"/>
      <c r="D36" s="32"/>
      <c r="E36" s="4" t="s">
        <v>1</v>
      </c>
      <c r="F36" s="46"/>
      <c r="G36" s="51"/>
      <c r="H36" s="41"/>
      <c r="I36" s="41" t="s">
        <v>1</v>
      </c>
      <c r="N36" t="s">
        <v>1</v>
      </c>
    </row>
    <row r="37" spans="1:19">
      <c r="A37" s="24" t="s">
        <v>25</v>
      </c>
      <c r="B37" s="25"/>
      <c r="C37" s="83"/>
      <c r="D37" s="4"/>
      <c r="E37" s="4"/>
      <c r="G37" s="41"/>
      <c r="H37" s="41"/>
      <c r="I37" s="41"/>
    </row>
    <row r="38" spans="1:19">
      <c r="A38" s="24" t="s">
        <v>26</v>
      </c>
      <c r="B38" s="25"/>
      <c r="C38" s="72"/>
      <c r="D38" s="4">
        <v>0</v>
      </c>
      <c r="E38" s="4"/>
      <c r="G38" s="41"/>
      <c r="H38" s="41"/>
      <c r="I38" s="41"/>
    </row>
    <row r="39" spans="1:19">
      <c r="A39" s="24" t="s">
        <v>27</v>
      </c>
      <c r="B39" s="25"/>
      <c r="C39" s="72" t="s">
        <v>1</v>
      </c>
      <c r="D39" s="4">
        <v>0</v>
      </c>
      <c r="E39" s="4"/>
      <c r="G39" s="41"/>
      <c r="H39" s="41"/>
      <c r="I39" s="41"/>
    </row>
    <row r="40" spans="1:19">
      <c r="A40" s="24" t="s">
        <v>24</v>
      </c>
      <c r="B40" s="25"/>
      <c r="C40" s="83"/>
      <c r="D40" s="72"/>
      <c r="E40" s="112">
        <f>SUM(D38:D39)</f>
        <v>0</v>
      </c>
      <c r="G40" s="41"/>
    </row>
    <row r="41" spans="1:19">
      <c r="A41" s="24"/>
      <c r="B41" s="25"/>
      <c r="C41" s="83"/>
      <c r="D41" s="72"/>
      <c r="E41" s="1"/>
    </row>
    <row r="42" spans="1:19">
      <c r="A42" s="24"/>
      <c r="B42" s="25"/>
      <c r="C42" s="83"/>
      <c r="D42" s="72"/>
      <c r="E42" s="1"/>
      <c r="S42" s="27">
        <f>SUM(H42:R42)</f>
        <v>0</v>
      </c>
    </row>
    <row r="43" spans="1:19" ht="15.75" thickBot="1">
      <c r="A43" s="24" t="s">
        <v>28</v>
      </c>
      <c r="B43" s="25"/>
      <c r="C43" s="83"/>
      <c r="D43" s="72"/>
      <c r="E43" s="113">
        <f>SUM( E35-E41)</f>
        <v>24073.279999999999</v>
      </c>
    </row>
    <row r="44" spans="1:19">
      <c r="A44" s="24"/>
      <c r="B44" s="25"/>
      <c r="C44" s="83"/>
      <c r="D44" s="72"/>
      <c r="E44" s="114"/>
    </row>
    <row r="45" spans="1:19">
      <c r="A45" s="1" t="s">
        <v>44</v>
      </c>
      <c r="B45" s="1"/>
      <c r="C45" s="1"/>
      <c r="D45" s="1"/>
      <c r="E45"/>
      <c r="F45"/>
      <c r="G45"/>
    </row>
    <row r="46" spans="1:19">
      <c r="A46" s="1" t="s">
        <v>10</v>
      </c>
      <c r="B46" s="1"/>
      <c r="C46" s="1"/>
      <c r="D46" s="1"/>
      <c r="E46"/>
      <c r="F46"/>
      <c r="G46"/>
    </row>
    <row r="47" spans="1:19">
      <c r="A47"/>
      <c r="B47"/>
      <c r="C47"/>
      <c r="D47"/>
      <c r="E47"/>
      <c r="F47"/>
      <c r="G47"/>
    </row>
    <row r="48" spans="1:19">
      <c r="A48" t="s">
        <v>41</v>
      </c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workbookViewId="0">
      <selection activeCell="A2" sqref="A2:I2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18" t="s">
        <v>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9" ht="18.75">
      <c r="A2" s="118" t="s">
        <v>103</v>
      </c>
      <c r="B2" s="118"/>
      <c r="C2" s="118"/>
      <c r="D2" s="118"/>
      <c r="E2" s="118"/>
      <c r="F2" s="118"/>
      <c r="G2" s="118"/>
      <c r="H2" s="118"/>
      <c r="I2" s="118"/>
    </row>
    <row r="3" spans="1:19" s="52" customFormat="1" ht="18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9" ht="18">
      <c r="A4" s="99"/>
      <c r="B4" s="99"/>
      <c r="C4" s="99"/>
      <c r="D4" s="99"/>
      <c r="E4" s="99"/>
      <c r="F4" s="99"/>
      <c r="G4" s="99"/>
      <c r="H4" s="99"/>
      <c r="I4" s="99"/>
    </row>
    <row r="5" spans="1:19">
      <c r="A5" s="8"/>
      <c r="B5" s="8"/>
      <c r="C5" s="8"/>
      <c r="D5" s="8"/>
      <c r="E5" s="8"/>
      <c r="F5" s="8"/>
      <c r="G5" s="8"/>
      <c r="H5" s="8"/>
      <c r="I5" s="8"/>
    </row>
    <row r="6" spans="1:19">
      <c r="A6" s="9" t="s">
        <v>30</v>
      </c>
      <c r="B6" s="10"/>
      <c r="C6" s="11"/>
      <c r="D6" s="11" t="s">
        <v>1</v>
      </c>
      <c r="E6" s="11"/>
      <c r="F6" s="59">
        <v>26427.64</v>
      </c>
      <c r="G6" s="2" t="s">
        <v>1</v>
      </c>
      <c r="H6" s="13"/>
      <c r="I6" s="10"/>
      <c r="N6" t="s">
        <v>1</v>
      </c>
    </row>
    <row r="7" spans="1:19">
      <c r="A7" s="9"/>
      <c r="B7" s="10"/>
      <c r="C7" s="11"/>
      <c r="D7" s="11"/>
      <c r="E7" s="11"/>
      <c r="F7" s="12"/>
      <c r="G7" s="12"/>
      <c r="H7" s="13"/>
      <c r="I7" s="10"/>
    </row>
    <row r="8" spans="1:19">
      <c r="A8" s="14" t="s">
        <v>31</v>
      </c>
      <c r="B8" s="15"/>
      <c r="C8" s="14"/>
      <c r="D8" s="16" t="s">
        <v>1</v>
      </c>
      <c r="E8" s="17"/>
      <c r="F8" s="18"/>
      <c r="G8" s="19"/>
      <c r="H8" s="20"/>
      <c r="I8" s="21"/>
      <c r="O8" s="5"/>
      <c r="P8" s="22"/>
      <c r="Q8" s="23"/>
      <c r="R8" s="4"/>
    </row>
    <row r="9" spans="1:19">
      <c r="A9" s="3">
        <v>43584</v>
      </c>
      <c r="B9" s="15"/>
      <c r="C9" s="14"/>
      <c r="D9" s="4">
        <v>311.66000000000003</v>
      </c>
      <c r="E9" s="17"/>
      <c r="F9" s="18"/>
      <c r="G9" s="18"/>
      <c r="H9" s="19"/>
      <c r="I9" s="20"/>
      <c r="O9" s="5"/>
      <c r="P9" s="22"/>
      <c r="Q9" s="23"/>
      <c r="R9" s="4"/>
    </row>
    <row r="10" spans="1:19">
      <c r="A10" s="3" t="s">
        <v>1</v>
      </c>
      <c r="B10" s="15"/>
      <c r="C10" s="14"/>
      <c r="D10" s="4" t="s">
        <v>1</v>
      </c>
      <c r="E10" s="17"/>
      <c r="F10" s="18"/>
      <c r="G10" s="18"/>
      <c r="H10" s="19"/>
      <c r="I10" s="20"/>
      <c r="J10" s="21"/>
      <c r="P10" s="5"/>
      <c r="Q10" s="22"/>
      <c r="R10" s="23"/>
      <c r="S10" s="4"/>
    </row>
    <row r="11" spans="1:19">
      <c r="A11" s="97"/>
      <c r="B11" s="15"/>
      <c r="C11" s="14"/>
      <c r="D11" s="4"/>
      <c r="E11" s="17"/>
      <c r="F11" s="18"/>
      <c r="G11" s="18"/>
      <c r="H11" s="19"/>
      <c r="I11" s="20"/>
      <c r="J11" s="21"/>
      <c r="P11" s="5"/>
      <c r="Q11" s="22"/>
      <c r="R11" s="23"/>
      <c r="S11" s="4"/>
    </row>
    <row r="12" spans="1:19">
      <c r="A12" s="5" t="s">
        <v>37</v>
      </c>
      <c r="B12" s="6"/>
      <c r="C12" s="6"/>
      <c r="D12" s="7"/>
      <c r="E12" s="1"/>
      <c r="F12" s="26">
        <f>SUM(D9:D11)</f>
        <v>311.66000000000003</v>
      </c>
      <c r="G12" s="18"/>
      <c r="H12" s="19"/>
      <c r="I12" s="20"/>
      <c r="J12" s="21"/>
      <c r="P12" s="5"/>
      <c r="Q12" s="22"/>
      <c r="R12" s="23"/>
      <c r="S12" s="4"/>
    </row>
    <row r="13" spans="1:19">
      <c r="A13" s="5"/>
      <c r="B13" s="6"/>
      <c r="C13" s="6"/>
      <c r="D13" s="1"/>
      <c r="E13" s="1"/>
      <c r="F13" s="4"/>
      <c r="G13" s="18"/>
      <c r="H13" s="19"/>
      <c r="I13" s="20"/>
      <c r="J13" s="21"/>
      <c r="P13" s="5"/>
      <c r="Q13" s="22"/>
      <c r="R13" s="23"/>
      <c r="S13" s="4"/>
    </row>
    <row r="14" spans="1:19">
      <c r="A14" s="5" t="s">
        <v>32</v>
      </c>
      <c r="B14" s="6"/>
      <c r="C14" s="6"/>
      <c r="D14" s="1"/>
      <c r="E14" s="1"/>
      <c r="F14" s="116">
        <f>SUM(F6+F12)</f>
        <v>26739.3</v>
      </c>
      <c r="G14" s="18"/>
      <c r="H14" s="19"/>
      <c r="I14" s="20"/>
      <c r="J14" s="21"/>
      <c r="P14" s="5"/>
      <c r="Q14" s="22"/>
      <c r="R14" s="23"/>
      <c r="S14" s="4"/>
    </row>
    <row r="15" spans="1:19">
      <c r="A15" s="5"/>
      <c r="B15" s="6"/>
      <c r="C15" s="6"/>
      <c r="D15" s="1"/>
      <c r="E15" s="1"/>
      <c r="F15" s="4"/>
      <c r="G15" s="18"/>
      <c r="H15" s="19"/>
      <c r="I15" s="20"/>
      <c r="J15" s="21"/>
      <c r="P15" s="5"/>
      <c r="Q15" s="22"/>
      <c r="R15" s="23"/>
      <c r="S15" s="4"/>
    </row>
    <row r="16" spans="1:19">
      <c r="A16" s="5" t="s">
        <v>33</v>
      </c>
      <c r="B16" s="6"/>
      <c r="C16" s="6"/>
      <c r="D16" s="4" t="s">
        <v>1</v>
      </c>
      <c r="E16" s="1"/>
      <c r="F16" s="4"/>
      <c r="G16" s="18"/>
      <c r="H16" s="19"/>
      <c r="I16" s="20"/>
      <c r="J16" s="21"/>
      <c r="P16" s="5"/>
      <c r="Q16" s="22"/>
      <c r="R16" s="23"/>
      <c r="S16" s="4"/>
    </row>
    <row r="17" spans="1:19">
      <c r="A17" s="3" t="s">
        <v>42</v>
      </c>
      <c r="B17" s="6"/>
      <c r="C17" s="6"/>
      <c r="D17" s="4">
        <v>0</v>
      </c>
      <c r="E17" s="1"/>
      <c r="F17" s="4" t="s">
        <v>1</v>
      </c>
      <c r="G17" s="18"/>
      <c r="H17" s="19"/>
      <c r="I17" s="20"/>
      <c r="J17" s="21"/>
      <c r="P17" s="5"/>
      <c r="Q17" s="22"/>
      <c r="R17" s="23"/>
      <c r="S17" s="4"/>
    </row>
    <row r="18" spans="1:19">
      <c r="A18" s="5" t="s">
        <v>38</v>
      </c>
      <c r="B18" s="6"/>
      <c r="C18" s="6"/>
      <c r="D18" s="4">
        <v>0</v>
      </c>
      <c r="E18" s="1"/>
      <c r="F18" s="4"/>
      <c r="G18" s="18"/>
      <c r="H18" s="19"/>
      <c r="I18" s="20"/>
      <c r="J18" s="21"/>
      <c r="P18" s="5"/>
      <c r="Q18" s="22"/>
      <c r="R18" s="23"/>
      <c r="S18" s="4"/>
    </row>
    <row r="19" spans="1:19">
      <c r="A19" s="5" t="s">
        <v>39</v>
      </c>
      <c r="B19" s="6"/>
      <c r="C19" s="6"/>
      <c r="D19" s="4" t="s">
        <v>1</v>
      </c>
      <c r="E19" s="1"/>
      <c r="F19" s="4"/>
      <c r="G19" s="18"/>
      <c r="H19" s="19"/>
      <c r="I19" s="20"/>
      <c r="J19" s="21"/>
      <c r="P19" s="5"/>
      <c r="Q19" s="22"/>
      <c r="R19" s="23"/>
      <c r="S19" s="4"/>
    </row>
    <row r="20" spans="1:19">
      <c r="A20" s="5" t="s">
        <v>34</v>
      </c>
      <c r="B20" s="6"/>
      <c r="C20" s="6"/>
      <c r="D20" s="1"/>
      <c r="E20" s="1"/>
      <c r="G20" s="18"/>
      <c r="H20" s="19"/>
      <c r="I20" s="20"/>
      <c r="J20" s="21"/>
      <c r="P20" s="5"/>
      <c r="Q20" s="22"/>
      <c r="R20" s="23"/>
      <c r="S20" s="4"/>
    </row>
    <row r="21" spans="1:19">
      <c r="A21" s="5" t="s">
        <v>57</v>
      </c>
      <c r="B21" s="6"/>
      <c r="C21" s="6" t="s">
        <v>1</v>
      </c>
      <c r="D21" s="4" t="s">
        <v>1</v>
      </c>
      <c r="E21" s="1"/>
      <c r="F21" s="4"/>
      <c r="G21" s="4" t="s">
        <v>1</v>
      </c>
      <c r="H21" s="20"/>
      <c r="I21" s="20"/>
      <c r="J21" s="21"/>
      <c r="P21" s="5"/>
      <c r="Q21" s="22"/>
      <c r="R21" s="23"/>
      <c r="S21" s="4"/>
    </row>
    <row r="22" spans="1:19">
      <c r="A22" s="5" t="s">
        <v>1</v>
      </c>
      <c r="B22" s="6"/>
      <c r="C22" s="6"/>
      <c r="D22" s="4" t="s">
        <v>1</v>
      </c>
      <c r="E22" s="1"/>
      <c r="F22" s="4" t="s">
        <v>1</v>
      </c>
      <c r="G22" s="4"/>
      <c r="H22" s="20"/>
      <c r="I22" s="20"/>
      <c r="J22" s="21"/>
      <c r="L22" t="s">
        <v>1</v>
      </c>
      <c r="P22" s="5"/>
      <c r="Q22" s="22"/>
      <c r="R22" s="23"/>
      <c r="S22" s="4"/>
    </row>
    <row r="23" spans="1:19">
      <c r="A23" s="5" t="s">
        <v>36</v>
      </c>
      <c r="B23" s="6"/>
      <c r="C23" s="6"/>
      <c r="D23" s="7" t="s">
        <v>1</v>
      </c>
      <c r="E23" s="1"/>
      <c r="F23" s="26">
        <v>2666.02</v>
      </c>
      <c r="G23" s="20"/>
      <c r="H23" s="20"/>
      <c r="I23" s="21"/>
      <c r="J23" s="21"/>
      <c r="P23" s="5"/>
      <c r="Q23" s="22"/>
      <c r="R23" s="23"/>
      <c r="S23" s="4"/>
    </row>
    <row r="24" spans="1:19">
      <c r="A24" s="5"/>
      <c r="B24" s="6"/>
      <c r="C24" s="6"/>
      <c r="D24" s="4" t="s">
        <v>1</v>
      </c>
      <c r="E24" s="1"/>
      <c r="F24" s="4" t="s">
        <v>1</v>
      </c>
      <c r="G24" s="20"/>
      <c r="H24" s="20"/>
      <c r="I24" s="21"/>
      <c r="O24" s="5"/>
      <c r="P24" s="22"/>
      <c r="Q24" s="23"/>
      <c r="R24" s="4"/>
    </row>
    <row r="25" spans="1:19">
      <c r="A25" s="5" t="s">
        <v>45</v>
      </c>
      <c r="B25" s="6"/>
      <c r="C25" s="6"/>
      <c r="D25" s="4"/>
      <c r="E25" s="1"/>
      <c r="F25" s="4">
        <v>610.65</v>
      </c>
      <c r="G25" s="20"/>
      <c r="H25" s="20"/>
      <c r="I25" s="21"/>
      <c r="O25" s="5"/>
      <c r="P25" s="6"/>
      <c r="Q25" s="6"/>
      <c r="R25" s="4"/>
    </row>
    <row r="26" spans="1:19">
      <c r="A26" s="5"/>
      <c r="B26" s="6"/>
      <c r="C26" s="6"/>
      <c r="D26" s="4"/>
      <c r="E26" s="1"/>
      <c r="F26" s="4"/>
      <c r="O26" s="5"/>
      <c r="P26" s="6"/>
      <c r="Q26" s="6"/>
      <c r="R26" s="4"/>
    </row>
    <row r="27" spans="1:19" ht="15.75" thickBot="1">
      <c r="A27" s="5" t="s">
        <v>53</v>
      </c>
      <c r="B27" s="6"/>
      <c r="C27" s="6"/>
      <c r="D27" s="1"/>
      <c r="E27" s="1"/>
      <c r="F27" s="115">
        <f>SUM(F14-F23)</f>
        <v>24073.279999999999</v>
      </c>
      <c r="O27" s="5"/>
      <c r="P27" s="6"/>
      <c r="Q27" s="6"/>
      <c r="R27" s="4"/>
    </row>
    <row r="28" spans="1:19">
      <c r="A28" s="5"/>
      <c r="B28" s="6"/>
      <c r="C28" s="6"/>
      <c r="D28" s="1"/>
      <c r="E28" s="1"/>
      <c r="F28" s="100"/>
      <c r="O28" s="5"/>
      <c r="P28" s="6"/>
      <c r="Q28" s="6"/>
      <c r="R28" s="4"/>
    </row>
    <row r="29" spans="1:19">
      <c r="A29" s="5"/>
      <c r="B29" s="6"/>
      <c r="C29" s="6"/>
      <c r="D29" s="1"/>
      <c r="E29" s="1"/>
      <c r="F29" s="100"/>
      <c r="O29" s="5"/>
      <c r="P29" s="6"/>
      <c r="Q29" s="6"/>
      <c r="R29" s="4"/>
    </row>
    <row r="30" spans="1:19">
      <c r="B30" s="25"/>
      <c r="C30" s="11"/>
      <c r="D30" s="1"/>
      <c r="E30" s="11"/>
      <c r="F30" s="19"/>
      <c r="J30" t="s">
        <v>1</v>
      </c>
      <c r="O30" s="5"/>
      <c r="P30" s="6"/>
      <c r="Q30" s="6"/>
      <c r="R30" s="4"/>
    </row>
    <row r="31" spans="1:19">
      <c r="A31" s="1" t="s">
        <v>44</v>
      </c>
      <c r="B31" s="1"/>
      <c r="C31" s="1"/>
      <c r="D31" s="19"/>
    </row>
    <row r="32" spans="1:19">
      <c r="A32" s="1" t="s">
        <v>10</v>
      </c>
      <c r="B32" s="1"/>
      <c r="C32" s="1"/>
      <c r="D32" s="1"/>
    </row>
    <row r="33" spans="1:9">
      <c r="A33" s="1"/>
      <c r="B33" s="1"/>
      <c r="C33" s="1"/>
      <c r="D33" s="1"/>
    </row>
    <row r="34" spans="1:9">
      <c r="A34" s="1" t="s">
        <v>1</v>
      </c>
      <c r="C34" s="1"/>
      <c r="D34" s="1"/>
    </row>
    <row r="35" spans="1:9">
      <c r="A35" t="s">
        <v>41</v>
      </c>
    </row>
    <row r="36" spans="1:9">
      <c r="D36" s="1"/>
    </row>
    <row r="42" spans="1:9">
      <c r="G42" t="s">
        <v>1</v>
      </c>
      <c r="H42" t="s">
        <v>1</v>
      </c>
    </row>
    <row r="46" spans="1:9">
      <c r="G46" s="19"/>
      <c r="H46" s="19"/>
      <c r="I46" s="19"/>
    </row>
    <row r="47" spans="1:9">
      <c r="G47" s="19"/>
      <c r="H47" s="19"/>
      <c r="I47" s="19"/>
    </row>
  </sheetData>
  <mergeCells count="3">
    <mergeCell ref="A2:I2"/>
    <mergeCell ref="A3:J3"/>
    <mergeCell ref="A1:J1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</vt:lpstr>
      <vt:lpstr>Apr Recon</vt:lpstr>
      <vt:lpstr>A Analysis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2019-05-01T23:25:19Z</cp:lastPrinted>
  <dcterms:created xsi:type="dcterms:W3CDTF">2017-01-30T19:06:38Z</dcterms:created>
  <dcterms:modified xsi:type="dcterms:W3CDTF">2019-05-01T23:39:49Z</dcterms:modified>
</cp:coreProperties>
</file>