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ff2c15df48dbe2/Desktop/2019 Delta Omega AKA/Monthly Reports/"/>
    </mc:Choice>
  </mc:AlternateContent>
  <xr:revisionPtr revIDLastSave="5" documentId="14_{EB937447-CE55-4C4A-A800-B7C0775F1B63}" xr6:coauthVersionLast="40" xr6:coauthVersionMax="40" xr10:uidLastSave="{70FF4F38-3EB5-483E-875A-3929DE0B80B7}"/>
  <bookViews>
    <workbookView xWindow="0" yWindow="0" windowWidth="24000" windowHeight="8310" xr2:uid="{00000000-000D-0000-FFFF-FFFF00000000}"/>
  </bookViews>
  <sheets>
    <sheet name="Jan" sheetId="12" r:id="rId1"/>
    <sheet name="Jan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7" l="1"/>
  <c r="F17" i="17"/>
  <c r="F15" i="17"/>
  <c r="F82" i="12"/>
  <c r="F62" i="12"/>
  <c r="F22" i="12"/>
  <c r="F20" i="12"/>
  <c r="F84" i="12" l="1"/>
  <c r="F59" i="12" l="1"/>
  <c r="K68" i="12" l="1"/>
  <c r="E21" i="16" l="1"/>
  <c r="E14" i="16"/>
  <c r="E9" i="16" l="1"/>
  <c r="E30" i="16" l="1"/>
  <c r="S29" i="16" l="1"/>
</calcChain>
</file>

<file path=xl/sharedStrings.xml><?xml version="1.0" encoding="utf-8"?>
<sst xmlns="http://schemas.openxmlformats.org/spreadsheetml/2006/main" count="303" uniqueCount="114">
  <si>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</si>
  <si>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</si>
  <si>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</si>
  <si>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</si>
  <si>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</si>
  <si>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</si>
  <si>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</si>
  <si>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</si>
  <si>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</si>
  <si>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</si>
  <si>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</si>
  <si>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</si>
  <si>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</si>
  <si>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</si>
  <si>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</si>
  <si>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</si>
  <si>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</si>
  <si>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</si>
  <si>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</si>
  <si>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</si>
  <si>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</si>
  <si>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</si>
  <si>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</si>
  <si>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</si>
  <si>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</si>
  <si>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</si>
  <si>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</si>
  <si>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</si>
  <si>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</si>
  <si>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</si>
  <si>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>Account Analysis - Operations</t>
  </si>
  <si>
    <t xml:space="preserve">Beginning Balance </t>
  </si>
  <si>
    <t>Add: Deposits</t>
  </si>
  <si>
    <t xml:space="preserve">Funds Available </t>
  </si>
  <si>
    <t>Less:  Withdrawals</t>
  </si>
  <si>
    <t>Ending Balance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</si>
  <si>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</si>
  <si>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</si>
  <si>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</si>
  <si>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</si>
  <si>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</si>
  <si>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</si>
  <si>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</si>
  <si>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</si>
  <si>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</si>
  <si>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</si>
  <si>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</si>
  <si>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</si>
  <si>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 xml:space="preserve">Financial Reports Reconciliation    </t>
  </si>
  <si>
    <t xml:space="preserve">Financial Report - Operations  </t>
  </si>
  <si>
    <t xml:space="preserve">Expenditures </t>
  </si>
  <si>
    <t>c</t>
  </si>
  <si>
    <t>Paypal</t>
  </si>
  <si>
    <t>COIP, Reg/Life Dues</t>
  </si>
  <si>
    <t>Reg/Life Dues</t>
  </si>
  <si>
    <t>BoA</t>
  </si>
  <si>
    <t>Nieta Scott Dunmore</t>
  </si>
  <si>
    <t>AKA, Inc</t>
  </si>
  <si>
    <t>St Stephens</t>
  </si>
  <si>
    <t xml:space="preserve">Facility rental </t>
  </si>
  <si>
    <t>Garrett Mason</t>
  </si>
  <si>
    <t>January repast</t>
  </si>
  <si>
    <t>React Winston</t>
  </si>
  <si>
    <t>Courtesis</t>
  </si>
  <si>
    <t xml:space="preserve">Kimberly Hollemon </t>
  </si>
  <si>
    <t>PO Nieta Scott Dunmore</t>
  </si>
  <si>
    <t xml:space="preserve">Mid-Atl Reg Conf  </t>
  </si>
  <si>
    <t>Chapter Photo</t>
  </si>
  <si>
    <t>Silver Star Medallion/Cert</t>
  </si>
  <si>
    <t>Soror Recognition Ivy Leaf</t>
  </si>
  <si>
    <t>AKA, Inc: Membership</t>
  </si>
  <si>
    <t>Stationery/Envelopes</t>
  </si>
  <si>
    <t xml:space="preserve">AKA, Inc </t>
  </si>
  <si>
    <t>Documents</t>
  </si>
  <si>
    <t>Reconciled Bank Statement  Balance as of 1/31/2019</t>
  </si>
  <si>
    <t>Soror Irene F. Logan, CFO</t>
  </si>
  <si>
    <t>REPORT DATE:  Feb 1, 2019</t>
  </si>
  <si>
    <t>For the Period January 1 - 31 2019</t>
  </si>
  <si>
    <t>Charell Wingfield</t>
  </si>
  <si>
    <t>Return Item Chargeback</t>
  </si>
  <si>
    <t>ckcard</t>
  </si>
  <si>
    <t>Staples</t>
  </si>
  <si>
    <t>Printing Nov/Dec Reports</t>
  </si>
  <si>
    <t>AKA Trade</t>
  </si>
  <si>
    <t>Supplies</t>
  </si>
  <si>
    <t>AAAA Self Storage</t>
  </si>
  <si>
    <t>iAttend software</t>
  </si>
  <si>
    <t>EFT</t>
  </si>
  <si>
    <t>Shelly Lewis Gatling</t>
  </si>
  <si>
    <t>MIP Refund Chapter Gifts</t>
  </si>
  <si>
    <t>MIP Sisterly Relations</t>
  </si>
  <si>
    <t>Krystle Bailey</t>
  </si>
  <si>
    <t>MIP Luncheon Decorations</t>
  </si>
  <si>
    <t>Per Capita</t>
  </si>
  <si>
    <t>Conf Reg 2 Sorors</t>
  </si>
  <si>
    <t>Conf Reg 30 Sorors</t>
  </si>
  <si>
    <t>Rental units 1108</t>
  </si>
  <si>
    <t xml:space="preserve">Rental units 1104 </t>
  </si>
  <si>
    <t>Johna Vazquez</t>
  </si>
  <si>
    <t>Sheilandice Brown</t>
  </si>
  <si>
    <t>Evelyn Avery</t>
  </si>
  <si>
    <t>January Repast</t>
  </si>
  <si>
    <t>MIP Wrist Bands</t>
  </si>
  <si>
    <t>Bank Statement Balance 2/1/2019</t>
  </si>
  <si>
    <t>adj</t>
  </si>
  <si>
    <t>BofA</t>
  </si>
  <si>
    <t>Chargeback fee</t>
  </si>
  <si>
    <t>2Reacts/1Per Capita</t>
  </si>
  <si>
    <t>Dues/React/FD/ring</t>
  </si>
  <si>
    <t xml:space="preserve"> Disbursements -Jan 2019</t>
  </si>
  <si>
    <t>Outstanding as of Feb 1, 2019</t>
  </si>
  <si>
    <t>CHECKBOOK BALANCE AS OF 1/31/2019</t>
  </si>
  <si>
    <t>TOTAL EXPENDITURES 1/31/2019</t>
  </si>
  <si>
    <t>Alpha Kappa Alpha Sorority, Incorporated®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</si>
</sst>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333333"/>
      <name val="Verdana"/>
      <family val="2"/>
    </font>
    <font>
      <b/>
      <sz val="8"/>
      <color rgb="FF444444"/>
      <name val="Helvetica"/>
    </font>
    <font>
      <sz val="11"/>
      <name val="Arial"/>
      <family val="2"/>
    </font>
    <font>
      <sz val="12.1"/>
      <color rgb="FF333333"/>
      <name val="Verdana!important"/>
    </font>
    <font>
      <sz val="12"/>
      <color rgb="FF333333"/>
      <name val="Verdana!important"/>
    </font>
    <font>
      <sz val="11"/>
      <color rgb="FF333333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78">
    <xf numFmtId="0" fontId="0" fillId="0" borderId="0" xfId="0"/>
    <xf numFmtId="0" fontId="5" fillId="0" borderId="0" xfId="0" applyFont="1"/>
    <xf numFmtId="44" fontId="2" fillId="0" borderId="0" xfId="0" applyNumberFormat="1" applyFont="1"/>
    <xf numFmtId="0" fontId="5" fillId="0" borderId="0" xfId="0" applyFont="1" applyBorder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44" fontId="10" fillId="0" borderId="0" xfId="1" applyFont="1" applyBorder="1"/>
    <xf numFmtId="7" fontId="9" fillId="0" borderId="0" xfId="0" applyNumberFormat="1" applyFont="1" applyAlignment="1">
      <alignment horizontal="center" vertical="center"/>
    </xf>
    <xf numFmtId="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0" xfId="1" applyFont="1" applyAlignment="1">
      <alignment horizontal="left" vertical="center"/>
    </xf>
    <xf numFmtId="4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7" fontId="12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left" vertical="top"/>
    </xf>
    <xf numFmtId="7" fontId="12" fillId="0" borderId="0" xfId="0" applyNumberFormat="1" applyFont="1" applyAlignment="1">
      <alignment horizontal="right" vertical="center"/>
    </xf>
    <xf numFmtId="7" fontId="12" fillId="0" borderId="0" xfId="0" applyNumberFormat="1" applyFont="1" applyBorder="1" applyAlignment="1">
      <alignment horizontal="right" vertical="center"/>
    </xf>
    <xf numFmtId="44" fontId="10" fillId="0" borderId="0" xfId="1" applyFo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4" fontId="5" fillId="0" borderId="4" xfId="1" applyFont="1" applyBorder="1"/>
    <xf numFmtId="44" fontId="5" fillId="0" borderId="0" xfId="1" applyNumberFormat="1" applyFont="1"/>
    <xf numFmtId="0" fontId="15" fillId="0" borderId="0" xfId="0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44" fontId="18" fillId="0" borderId="0" xfId="1" applyFont="1" applyBorder="1" applyAlignment="1">
      <alignment horizontal="left" vertical="top"/>
    </xf>
    <xf numFmtId="44" fontId="18" fillId="0" borderId="0" xfId="1" applyFont="1" applyBorder="1"/>
    <xf numFmtId="7" fontId="17" fillId="0" borderId="0" xfId="0" applyNumberFormat="1" applyFont="1" applyAlignment="1">
      <alignment horizontal="center" vertical="center"/>
    </xf>
    <xf numFmtId="7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44" fontId="20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7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7" fontId="20" fillId="0" borderId="0" xfId="0" applyNumberFormat="1" applyFont="1" applyAlignment="1">
      <alignment vertical="center"/>
    </xf>
    <xf numFmtId="44" fontId="21" fillId="0" borderId="0" xfId="0" applyNumberFormat="1" applyFont="1" applyAlignment="1">
      <alignment horizontal="left" vertical="top"/>
    </xf>
    <xf numFmtId="7" fontId="20" fillId="0" borderId="0" xfId="0" applyNumberFormat="1" applyFont="1" applyAlignment="1">
      <alignment horizontal="right" vertical="center"/>
    </xf>
    <xf numFmtId="7" fontId="20" fillId="0" borderId="0" xfId="0" applyNumberFormat="1" applyFont="1" applyFill="1" applyBorder="1" applyAlignment="1">
      <alignment vertical="center"/>
    </xf>
    <xf numFmtId="7" fontId="20" fillId="0" borderId="0" xfId="0" applyNumberFormat="1" applyFont="1" applyBorder="1" applyAlignment="1">
      <alignment horizontal="right" vertical="center"/>
    </xf>
    <xf numFmtId="44" fontId="18" fillId="0" borderId="0" xfId="1" applyFont="1" applyAlignment="1">
      <alignment horizontal="left" vertical="top"/>
    </xf>
    <xf numFmtId="0" fontId="18" fillId="0" borderId="0" xfId="0" applyFont="1" applyBorder="1"/>
    <xf numFmtId="0" fontId="22" fillId="0" borderId="0" xfId="0" applyFont="1" applyBorder="1"/>
    <xf numFmtId="44" fontId="22" fillId="0" borderId="0" xfId="0" applyNumberFormat="1" applyFont="1" applyBorder="1" applyAlignment="1">
      <alignment horizontal="left" vertical="top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/>
    <xf numFmtId="7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right" vertical="center"/>
    </xf>
    <xf numFmtId="44" fontId="30" fillId="0" borderId="0" xfId="0" applyNumberFormat="1" applyFont="1"/>
    <xf numFmtId="0" fontId="31" fillId="0" borderId="0" xfId="0" applyFont="1" applyAlignment="1">
      <alignment vertical="center"/>
    </xf>
    <xf numFmtId="7" fontId="31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/>
    </xf>
    <xf numFmtId="7" fontId="31" fillId="0" borderId="0" xfId="0" applyNumberFormat="1" applyFont="1" applyAlignment="1">
      <alignment horizontal="right" vertical="center"/>
    </xf>
    <xf numFmtId="7" fontId="31" fillId="0" borderId="0" xfId="0" applyNumberFormat="1" applyFont="1" applyFill="1" applyBorder="1" applyAlignment="1">
      <alignment vertical="center"/>
    </xf>
    <xf numFmtId="7" fontId="31" fillId="0" borderId="0" xfId="0" applyNumberFormat="1" applyFont="1" applyBorder="1" applyAlignment="1">
      <alignment horizontal="right" vertical="center"/>
    </xf>
    <xf numFmtId="0" fontId="33" fillId="0" borderId="0" xfId="0" applyFont="1"/>
    <xf numFmtId="0" fontId="32" fillId="0" borderId="0" xfId="0" applyFont="1"/>
    <xf numFmtId="44" fontId="34" fillId="0" borderId="0" xfId="0" applyNumberFormat="1" applyFont="1" applyFill="1" applyBorder="1" applyAlignment="1">
      <alignment horizontal="right" vertical="center"/>
    </xf>
    <xf numFmtId="0" fontId="35" fillId="0" borderId="0" xfId="0" applyFont="1"/>
    <xf numFmtId="0" fontId="30" fillId="0" borderId="0" xfId="0" applyFont="1"/>
    <xf numFmtId="14" fontId="33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 vertical="top"/>
    </xf>
    <xf numFmtId="44" fontId="36" fillId="0" borderId="0" xfId="1" applyFont="1"/>
    <xf numFmtId="14" fontId="36" fillId="0" borderId="0" xfId="0" applyNumberFormat="1" applyFont="1" applyAlignment="1">
      <alignment horizontal="left" vertical="top"/>
    </xf>
    <xf numFmtId="44" fontId="30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3" fillId="0" borderId="0" xfId="0" applyFont="1" applyBorder="1"/>
    <xf numFmtId="0" fontId="3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top"/>
    </xf>
    <xf numFmtId="0" fontId="2" fillId="0" borderId="0" xfId="0" applyFont="1"/>
    <xf numFmtId="44" fontId="10" fillId="0" borderId="0" xfId="1" applyFont="1" applyAlignment="1">
      <alignment horizontal="left" vertical="top"/>
    </xf>
    <xf numFmtId="0" fontId="2" fillId="0" borderId="0" xfId="0" applyFont="1" applyBorder="1"/>
    <xf numFmtId="44" fontId="0" fillId="0" borderId="0" xfId="0" applyNumberFormat="1" applyFont="1"/>
    <xf numFmtId="44" fontId="2" fillId="0" borderId="0" xfId="0" applyNumberFormat="1" applyFont="1" applyAlignment="1">
      <alignment horizontal="left" vertical="top"/>
    </xf>
    <xf numFmtId="44" fontId="25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8" fillId="0" borderId="0" xfId="0" applyFont="1" applyFill="1" applyAlignment="1">
      <alignment horizontal="left" vertical="top" wrapText="1"/>
    </xf>
    <xf numFmtId="8" fontId="38" fillId="0" borderId="0" xfId="0" applyNumberFormat="1" applyFont="1" applyFill="1" applyAlignment="1">
      <alignment horizontal="right" vertical="top" wrapText="1"/>
    </xf>
    <xf numFmtId="44" fontId="2" fillId="0" borderId="0" xfId="0" applyNumberFormat="1" applyFont="1" applyBorder="1"/>
    <xf numFmtId="0" fontId="40" fillId="2" borderId="0" xfId="3" applyNumberFormat="1" applyFont="1" applyFill="1" applyBorder="1" applyAlignment="1">
      <alignment horizontal="left" vertical="center"/>
    </xf>
    <xf numFmtId="14" fontId="0" fillId="0" borderId="0" xfId="0" applyNumberFormat="1"/>
    <xf numFmtId="0" fontId="5" fillId="0" borderId="0" xfId="0" applyFont="1" applyFill="1" applyBorder="1"/>
    <xf numFmtId="44" fontId="40" fillId="0" borderId="0" xfId="1" applyFont="1" applyFill="1" applyBorder="1"/>
    <xf numFmtId="44" fontId="5" fillId="0" borderId="0" xfId="1" applyFont="1" applyBorder="1"/>
    <xf numFmtId="0" fontId="5" fillId="0" borderId="0" xfId="0" applyFont="1" applyBorder="1" applyAlignment="1">
      <alignment horizontal="center"/>
    </xf>
    <xf numFmtId="4" fontId="41" fillId="3" borderId="0" xfId="0" applyNumberFormat="1" applyFont="1" applyFill="1" applyAlignment="1">
      <alignment horizontal="left" vertical="top" wrapText="1" indent="1"/>
    </xf>
    <xf numFmtId="14" fontId="10" fillId="0" borderId="0" xfId="0" applyNumberFormat="1" applyFont="1"/>
    <xf numFmtId="7" fontId="5" fillId="0" borderId="0" xfId="0" applyNumberFormat="1" applyFont="1"/>
    <xf numFmtId="7" fontId="10" fillId="0" borderId="0" xfId="0" applyNumberFormat="1" applyFont="1"/>
    <xf numFmtId="0" fontId="10" fillId="0" borderId="0" xfId="0" applyFont="1" applyAlignment="1">
      <alignment horizontal="left" vertical="top"/>
    </xf>
    <xf numFmtId="44" fontId="40" fillId="0" borderId="0" xfId="1" applyFont="1" applyAlignment="1">
      <alignment horizontal="left" vertical="center"/>
    </xf>
    <xf numFmtId="44" fontId="32" fillId="0" borderId="0" xfId="0" applyNumberFormat="1" applyFont="1" applyAlignment="1">
      <alignment horizontal="left" vertical="top"/>
    </xf>
    <xf numFmtId="44" fontId="2" fillId="0" borderId="3" xfId="0" applyNumberFormat="1" applyFont="1" applyBorder="1"/>
    <xf numFmtId="44" fontId="2" fillId="0" borderId="3" xfId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/>
    <xf numFmtId="0" fontId="33" fillId="0" borderId="11" xfId="0" applyFont="1" applyBorder="1"/>
    <xf numFmtId="0" fontId="33" fillId="0" borderId="7" xfId="0" applyFont="1" applyBorder="1"/>
    <xf numFmtId="44" fontId="5" fillId="0" borderId="7" xfId="0" applyNumberFormat="1" applyFont="1" applyBorder="1"/>
    <xf numFmtId="0" fontId="5" fillId="0" borderId="12" xfId="0" applyFont="1" applyBorder="1"/>
    <xf numFmtId="0" fontId="5" fillId="0" borderId="4" xfId="0" applyFont="1" applyBorder="1"/>
    <xf numFmtId="44" fontId="5" fillId="0" borderId="13" xfId="0" applyNumberFormat="1" applyFont="1" applyBorder="1"/>
    <xf numFmtId="44" fontId="5" fillId="0" borderId="0" xfId="1" applyFont="1" applyFill="1" applyBorder="1"/>
    <xf numFmtId="7" fontId="5" fillId="0" borderId="0" xfId="1" applyNumberFormat="1" applyFont="1" applyAlignment="1">
      <alignment horizontal="center" vertical="center"/>
    </xf>
    <xf numFmtId="7" fontId="7" fillId="0" borderId="0" xfId="0" applyNumberFormat="1" applyFont="1" applyAlignment="1">
      <alignment vertical="center"/>
    </xf>
    <xf numFmtId="44" fontId="5" fillId="0" borderId="7" xfId="1" applyFont="1" applyFill="1" applyBorder="1"/>
    <xf numFmtId="44" fontId="38" fillId="0" borderId="0" xfId="1" applyFont="1" applyFill="1" applyAlignment="1">
      <alignment horizontal="left" vertical="top" wrapText="1"/>
    </xf>
    <xf numFmtId="44" fontId="39" fillId="0" borderId="6" xfId="1" applyFont="1" applyBorder="1" applyAlignment="1">
      <alignment horizontal="right" vertical="center" wrapText="1"/>
    </xf>
    <xf numFmtId="14" fontId="43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4" fontId="5" fillId="0" borderId="7" xfId="1" applyFont="1" applyBorder="1"/>
    <xf numFmtId="0" fontId="32" fillId="0" borderId="0" xfId="0" applyFont="1" applyBorder="1"/>
    <xf numFmtId="7" fontId="27" fillId="0" borderId="0" xfId="0" applyNumberFormat="1" applyFont="1" applyAlignment="1">
      <alignment horizontal="center" vertical="top"/>
    </xf>
    <xf numFmtId="7" fontId="2" fillId="0" borderId="0" xfId="1" applyNumberFormat="1" applyFont="1"/>
    <xf numFmtId="7" fontId="2" fillId="0" borderId="4" xfId="1" applyNumberFormat="1" applyFont="1" applyBorder="1"/>
    <xf numFmtId="44" fontId="42" fillId="0" borderId="7" xfId="1" applyFont="1" applyBorder="1"/>
    <xf numFmtId="7" fontId="2" fillId="0" borderId="0" xfId="1" applyNumberFormat="1" applyFont="1" applyBorder="1"/>
    <xf numFmtId="14" fontId="5" fillId="0" borderId="11" xfId="0" applyNumberFormat="1" applyFont="1" applyBorder="1" applyAlignment="1">
      <alignment horizontal="left" vertical="top"/>
    </xf>
    <xf numFmtId="0" fontId="44" fillId="0" borderId="0" xfId="0" applyFont="1" applyBorder="1"/>
    <xf numFmtId="14" fontId="1" fillId="0" borderId="0" xfId="0" applyNumberFormat="1" applyFont="1" applyAlignment="1">
      <alignment horizontal="left" vertical="top"/>
    </xf>
    <xf numFmtId="4" fontId="41" fillId="3" borderId="0" xfId="0" applyNumberFormat="1" applyFont="1" applyFill="1" applyAlignment="1">
      <alignment horizontal="left" vertical="top" wrapText="1" indent="1"/>
    </xf>
    <xf numFmtId="0" fontId="5" fillId="0" borderId="0" xfId="1" applyNumberFormat="1" applyFont="1" applyAlignment="1">
      <alignment horizontal="left" vertical="center"/>
    </xf>
    <xf numFmtId="0" fontId="40" fillId="0" borderId="0" xfId="1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7" fontId="24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27" fillId="0" borderId="0" xfId="0" applyNumberFormat="1" applyFont="1" applyAlignment="1">
      <alignment horizontal="center" vertical="top"/>
    </xf>
    <xf numFmtId="4" fontId="41" fillId="3" borderId="0" xfId="0" applyNumberFormat="1" applyFont="1" applyFill="1" applyAlignment="1">
      <alignment horizontal="left" vertical="top" wrapText="1" indent="1"/>
    </xf>
    <xf numFmtId="7" fontId="14" fillId="0" borderId="0" xfId="0" applyNumberFormat="1" applyFont="1" applyAlignment="1">
      <alignment horizontal="center" vertical="top"/>
    </xf>
    <xf numFmtId="7" fontId="6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 vertical="top"/>
    </xf>
    <xf numFmtId="0" fontId="2" fillId="0" borderId="8" xfId="0" applyFont="1" applyBorder="1"/>
    <xf numFmtId="44" fontId="42" fillId="0" borderId="10" xfId="1" applyFont="1" applyBorder="1"/>
    <xf numFmtId="0" fontId="5" fillId="0" borderId="0" xfId="1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14" fontId="25" fillId="0" borderId="11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/>
    </xf>
    <xf numFmtId="0" fontId="25" fillId="0" borderId="0" xfId="0" applyFont="1" applyBorder="1"/>
    <xf numFmtId="0" fontId="5" fillId="0" borderId="5" xfId="0" applyFont="1" applyBorder="1"/>
    <xf numFmtId="0" fontId="1" fillId="0" borderId="0" xfId="0" applyFont="1" applyBorder="1"/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zoomScale="160" zoomScaleNormal="160" workbookViewId="0">
      <selection activeCell="A2" sqref="A2:J2"/>
    </sheetView>
  </sheetViews>
  <sheetFormatPr defaultRowHeight="15"/>
  <cols>
    <col min="1" max="1" width="34" style="62" customWidth="1"/>
    <col min="2" max="2" width="12.42578125" style="91" customWidth="1"/>
    <col min="3" max="3" width="9.42578125" style="62" customWidth="1"/>
    <col min="4" max="4" width="22.140625" style="62" customWidth="1"/>
    <col min="5" max="5" width="24.7109375" style="62" customWidth="1"/>
    <col min="6" max="6" width="17.42578125" style="62" bestFit="1" customWidth="1"/>
    <col min="7" max="7" width="1.7109375" style="62" customWidth="1"/>
    <col min="8" max="8" width="1.85546875" style="62" customWidth="1"/>
    <col min="9" max="9" width="2" style="62" customWidth="1"/>
    <col min="10" max="10" width="1.28515625" style="62" customWidth="1"/>
    <col min="11" max="11" width="13.7109375" style="98" bestFit="1" customWidth="1"/>
    <col min="12" max="12" width="13.5703125" style="62" customWidth="1"/>
    <col min="13" max="13" width="11.7109375" style="62" customWidth="1"/>
    <col min="14" max="16384" width="9.140625" style="62"/>
  </cols>
  <sheetData>
    <row r="1" spans="1:15" ht="18.75">
      <c r="A1" s="166" t="s">
        <v>113</v>
      </c>
      <c r="B1" s="161"/>
      <c r="C1" s="161"/>
      <c r="D1" s="161"/>
      <c r="E1" s="161"/>
      <c r="F1" s="161"/>
      <c r="G1" s="161"/>
      <c r="H1" s="161"/>
      <c r="I1" s="161"/>
      <c r="J1" s="161"/>
      <c r="K1" s="62"/>
    </row>
    <row r="2" spans="1:15" ht="18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62"/>
    </row>
    <row r="3" spans="1:15" ht="18">
      <c r="A3" s="162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62"/>
    </row>
    <row r="4" spans="1:15" ht="18">
      <c r="A4" s="163" t="s">
        <v>77</v>
      </c>
      <c r="B4" s="163"/>
      <c r="C4" s="163"/>
      <c r="D4" s="163"/>
      <c r="E4" s="163"/>
      <c r="F4" s="163"/>
      <c r="G4" s="163"/>
      <c r="H4" s="163"/>
      <c r="I4" s="163"/>
      <c r="J4" s="163"/>
      <c r="K4" s="62"/>
    </row>
    <row r="5" spans="1:15">
      <c r="A5" s="63"/>
      <c r="B5" s="63"/>
      <c r="C5" s="63"/>
      <c r="D5" s="63" t="s">
        <v>1</v>
      </c>
      <c r="E5" s="63"/>
      <c r="F5" s="63"/>
      <c r="G5" s="63"/>
      <c r="H5" s="63"/>
      <c r="I5" s="63"/>
      <c r="J5" s="63"/>
      <c r="K5" s="62"/>
      <c r="L5" s="62" t="s">
        <v>1</v>
      </c>
    </row>
    <row r="6" spans="1:15">
      <c r="A6" s="64" t="s">
        <v>76</v>
      </c>
      <c r="B6" s="65"/>
      <c r="C6" s="65"/>
      <c r="D6" s="65"/>
      <c r="E6" s="65"/>
      <c r="F6" s="66"/>
      <c r="G6" s="66"/>
      <c r="H6" s="66"/>
      <c r="I6" s="67"/>
      <c r="J6" s="65"/>
      <c r="K6" s="62"/>
      <c r="L6" s="68" t="s">
        <v>1</v>
      </c>
    </row>
    <row r="7" spans="1:15">
      <c r="A7" s="70"/>
      <c r="B7" s="70"/>
      <c r="C7" s="70"/>
      <c r="D7" s="71" t="s">
        <v>1</v>
      </c>
      <c r="E7" s="70" t="s">
        <v>1</v>
      </c>
      <c r="G7" s="73"/>
      <c r="H7" s="72"/>
      <c r="I7" s="74"/>
      <c r="J7" s="69"/>
      <c r="K7"/>
      <c r="L7"/>
      <c r="M7"/>
      <c r="N7"/>
      <c r="O7"/>
    </row>
    <row r="8" spans="1:15">
      <c r="A8" s="75" t="s">
        <v>7</v>
      </c>
      <c r="B8" s="1" t="s">
        <v>1</v>
      </c>
      <c r="C8" s="76"/>
      <c r="D8" s="76"/>
      <c r="E8" s="76"/>
      <c r="F8" s="72">
        <v>38445.21</v>
      </c>
      <c r="K8" t="s">
        <v>1</v>
      </c>
      <c r="L8" s="72" t="s">
        <v>1</v>
      </c>
      <c r="M8"/>
      <c r="N8"/>
      <c r="O8"/>
    </row>
    <row r="9" spans="1:15">
      <c r="A9" s="75"/>
      <c r="B9" s="1"/>
      <c r="C9" s="76"/>
      <c r="D9" s="76"/>
      <c r="E9" s="76"/>
      <c r="F9" s="77"/>
      <c r="K9"/>
      <c r="L9"/>
      <c r="M9"/>
      <c r="N9"/>
      <c r="O9"/>
    </row>
    <row r="10" spans="1:15">
      <c r="A10" s="75" t="s">
        <v>2</v>
      </c>
      <c r="B10" s="75" t="s">
        <v>3</v>
      </c>
      <c r="C10" s="78" t="s">
        <v>9</v>
      </c>
      <c r="D10" s="75" t="s">
        <v>4</v>
      </c>
      <c r="E10" s="75" t="s">
        <v>45</v>
      </c>
      <c r="F10" s="75" t="s">
        <v>5</v>
      </c>
      <c r="K10" s="121"/>
      <c r="L10"/>
      <c r="M10"/>
      <c r="N10"/>
      <c r="O10"/>
    </row>
    <row r="11" spans="1:15">
      <c r="A11" s="80"/>
      <c r="B11" s="75"/>
      <c r="C11" s="78"/>
      <c r="D11" s="75"/>
      <c r="E11" s="79"/>
      <c r="F11" s="75"/>
      <c r="K11"/>
      <c r="L11"/>
      <c r="M11"/>
      <c r="N11"/>
      <c r="O11"/>
    </row>
    <row r="12" spans="1:15">
      <c r="A12" s="121" t="s">
        <v>1</v>
      </c>
      <c r="B12" s="75" t="s">
        <v>11</v>
      </c>
      <c r="C12" s="78"/>
      <c r="D12" s="75"/>
      <c r="E12" s="93" t="s">
        <v>1</v>
      </c>
      <c r="F12" s="75"/>
      <c r="K12"/>
      <c r="L12"/>
      <c r="M12"/>
      <c r="N12"/>
      <c r="O12"/>
    </row>
    <row r="13" spans="1:15">
      <c r="A13" s="121"/>
      <c r="B13" s="75"/>
      <c r="C13" s="78"/>
      <c r="D13" s="75"/>
      <c r="E13" s="93"/>
      <c r="F13" s="75"/>
      <c r="K13"/>
      <c r="L13"/>
      <c r="M13"/>
      <c r="N13"/>
      <c r="O13"/>
    </row>
    <row r="14" spans="1:15" s="91" customFormat="1">
      <c r="A14" s="142">
        <v>43467</v>
      </c>
      <c r="B14" s="1" t="s">
        <v>11</v>
      </c>
      <c r="C14" s="90" t="s">
        <v>51</v>
      </c>
      <c r="D14" s="1" t="s">
        <v>53</v>
      </c>
      <c r="E14" s="164" t="s">
        <v>1</v>
      </c>
      <c r="F14" s="5">
        <v>4160</v>
      </c>
      <c r="K14"/>
      <c r="L14"/>
      <c r="M14"/>
      <c r="N14"/>
      <c r="O14"/>
    </row>
    <row r="15" spans="1:15" s="91" customFormat="1">
      <c r="A15" s="142">
        <v>43469</v>
      </c>
      <c r="B15" s="1" t="s">
        <v>11</v>
      </c>
      <c r="C15" s="90" t="s">
        <v>51</v>
      </c>
      <c r="D15" s="1" t="s">
        <v>54</v>
      </c>
      <c r="E15" s="164"/>
      <c r="F15" s="5">
        <v>3515</v>
      </c>
      <c r="K15"/>
      <c r="L15" s="5"/>
      <c r="M15"/>
      <c r="N15"/>
      <c r="O15"/>
    </row>
    <row r="16" spans="1:15" s="91" customFormat="1">
      <c r="A16" s="142">
        <v>43472</v>
      </c>
      <c r="B16" s="1" t="s">
        <v>52</v>
      </c>
      <c r="C16" s="90" t="s">
        <v>51</v>
      </c>
      <c r="D16" s="1" t="s">
        <v>54</v>
      </c>
      <c r="E16" s="164"/>
      <c r="F16" s="5">
        <v>2263</v>
      </c>
      <c r="K16"/>
      <c r="L16" s="5"/>
      <c r="M16"/>
      <c r="N16"/>
      <c r="O16"/>
    </row>
    <row r="17" spans="1:18" s="91" customFormat="1">
      <c r="A17" s="142">
        <v>43476</v>
      </c>
      <c r="B17" s="1" t="s">
        <v>11</v>
      </c>
      <c r="C17" s="90" t="s">
        <v>51</v>
      </c>
      <c r="D17" s="1" t="s">
        <v>54</v>
      </c>
      <c r="E17" s="164"/>
      <c r="F17" s="5">
        <v>2790</v>
      </c>
      <c r="K17"/>
      <c r="L17" s="5"/>
      <c r="M17"/>
      <c r="N17"/>
      <c r="O17"/>
    </row>
    <row r="18" spans="1:18" s="91" customFormat="1">
      <c r="A18" s="142">
        <v>43494</v>
      </c>
      <c r="B18" s="1" t="s">
        <v>11</v>
      </c>
      <c r="C18" s="90" t="s">
        <v>51</v>
      </c>
      <c r="D18" s="1" t="s">
        <v>108</v>
      </c>
      <c r="E18" s="157"/>
      <c r="F18" s="5">
        <v>1580</v>
      </c>
      <c r="K18"/>
      <c r="L18" s="5"/>
      <c r="M18"/>
      <c r="N18"/>
      <c r="O18"/>
    </row>
    <row r="19" spans="1:18">
      <c r="A19" s="4"/>
      <c r="B19" s="1"/>
      <c r="C19" s="90"/>
      <c r="D19" s="112"/>
      <c r="E19" s="114" t="s">
        <v>1</v>
      </c>
      <c r="F19" s="5" t="s">
        <v>1</v>
      </c>
      <c r="G19" s="91"/>
      <c r="H19" s="91"/>
      <c r="I19" s="84"/>
      <c r="J19" s="81"/>
      <c r="K19" s="107"/>
      <c r="L19" s="5" t="s">
        <v>1</v>
      </c>
      <c r="M19"/>
      <c r="N19"/>
      <c r="O19"/>
      <c r="P19" s="83"/>
      <c r="Q19" s="81"/>
      <c r="R19" s="83"/>
    </row>
    <row r="20" spans="1:18">
      <c r="A20" s="102" t="s">
        <v>37</v>
      </c>
      <c r="B20" s="92"/>
      <c r="C20" s="92" t="s">
        <v>1</v>
      </c>
      <c r="D20" s="1"/>
      <c r="E20" s="1"/>
      <c r="F20" s="97">
        <f>SUM(F14:F18)</f>
        <v>14308</v>
      </c>
      <c r="I20" s="82"/>
      <c r="J20" s="81"/>
      <c r="K20" s="107"/>
      <c r="L20"/>
      <c r="M20"/>
      <c r="N20"/>
      <c r="O20"/>
    </row>
    <row r="21" spans="1:18">
      <c r="A21" s="71"/>
      <c r="B21" s="92"/>
      <c r="C21" s="71"/>
      <c r="D21" s="81"/>
      <c r="E21" s="1" t="s">
        <v>1</v>
      </c>
      <c r="F21" s="85"/>
      <c r="G21" s="86"/>
      <c r="I21" s="84"/>
      <c r="J21" s="81"/>
      <c r="K21" s="107"/>
      <c r="L21"/>
      <c r="M21"/>
      <c r="N21"/>
      <c r="O21"/>
    </row>
    <row r="22" spans="1:18">
      <c r="A22" s="79" t="s">
        <v>12</v>
      </c>
      <c r="B22" s="92"/>
      <c r="C22" s="71"/>
      <c r="D22" s="81"/>
      <c r="E22" s="81"/>
      <c r="F22" s="122">
        <f>SUM(F8+F20)</f>
        <v>52753.21</v>
      </c>
      <c r="G22" s="86"/>
      <c r="I22" s="84"/>
      <c r="J22" s="81"/>
      <c r="K22" s="107"/>
      <c r="L22"/>
      <c r="M22"/>
      <c r="N22"/>
      <c r="O22"/>
    </row>
    <row r="23" spans="1:18" s="124" customFormat="1">
      <c r="A23" s="79"/>
      <c r="B23" s="92"/>
      <c r="C23" s="71"/>
      <c r="D23" s="1" t="s">
        <v>1</v>
      </c>
      <c r="E23" s="81"/>
      <c r="F23" s="85"/>
      <c r="G23" s="123"/>
      <c r="I23" s="4"/>
      <c r="J23" s="1"/>
      <c r="K23" s="107"/>
      <c r="L23"/>
      <c r="M23"/>
      <c r="N23"/>
      <c r="O23"/>
    </row>
    <row r="24" spans="1:18" s="124" customFormat="1">
      <c r="A24" s="93" t="s">
        <v>6</v>
      </c>
      <c r="B24" s="92"/>
      <c r="C24" s="71"/>
      <c r="D24" s="1"/>
      <c r="E24" s="1"/>
      <c r="F24" s="97"/>
      <c r="G24" s="123"/>
      <c r="I24" s="4"/>
      <c r="J24" s="1"/>
      <c r="K24" s="107"/>
      <c r="L24"/>
      <c r="M24"/>
      <c r="N24"/>
      <c r="O24"/>
    </row>
    <row r="25" spans="1:18" s="124" customFormat="1">
      <c r="A25" s="93"/>
      <c r="B25" s="92"/>
      <c r="C25" s="71"/>
      <c r="D25" s="1"/>
      <c r="E25" s="1"/>
      <c r="F25" s="97"/>
      <c r="H25" s="4"/>
      <c r="I25" s="1"/>
      <c r="K25" s="107"/>
      <c r="L25"/>
      <c r="M25"/>
      <c r="N25"/>
      <c r="O25"/>
    </row>
    <row r="26" spans="1:18" s="124" customFormat="1">
      <c r="A26" s="87" t="s">
        <v>2</v>
      </c>
      <c r="B26" s="87" t="s">
        <v>3</v>
      </c>
      <c r="C26" s="87" t="s">
        <v>14</v>
      </c>
      <c r="D26" s="87" t="s">
        <v>16</v>
      </c>
      <c r="E26" s="87" t="s">
        <v>13</v>
      </c>
      <c r="F26" s="87" t="s">
        <v>5</v>
      </c>
      <c r="H26" s="4"/>
      <c r="I26" s="1"/>
      <c r="K26" s="107"/>
      <c r="L26"/>
      <c r="M26"/>
      <c r="N26"/>
      <c r="O26"/>
    </row>
    <row r="27" spans="1:18" s="124" customFormat="1">
      <c r="A27" s="87"/>
      <c r="B27" s="87"/>
      <c r="C27" s="87"/>
      <c r="D27" s="87"/>
      <c r="E27" s="87"/>
      <c r="F27" s="87"/>
      <c r="H27" s="4"/>
      <c r="I27" s="1"/>
      <c r="K27" s="107"/>
      <c r="L27"/>
      <c r="M27"/>
      <c r="N27"/>
      <c r="O27"/>
    </row>
    <row r="28" spans="1:18" s="124" customFormat="1">
      <c r="A28" s="145">
        <v>43469</v>
      </c>
      <c r="B28" s="146">
        <v>6613</v>
      </c>
      <c r="C28" s="89" t="s">
        <v>51</v>
      </c>
      <c r="D28" s="3" t="s">
        <v>58</v>
      </c>
      <c r="E28" s="3" t="s">
        <v>59</v>
      </c>
      <c r="F28" s="110">
        <v>2000</v>
      </c>
      <c r="H28" s="4"/>
      <c r="I28" s="1"/>
      <c r="K28" s="107" t="s">
        <v>1</v>
      </c>
      <c r="L28" t="s">
        <v>1</v>
      </c>
      <c r="M28"/>
      <c r="N28"/>
      <c r="O28"/>
    </row>
    <row r="29" spans="1:18" s="124" customFormat="1">
      <c r="A29" s="145">
        <v>43469</v>
      </c>
      <c r="B29" s="146">
        <v>6614</v>
      </c>
      <c r="C29" s="89" t="s">
        <v>51</v>
      </c>
      <c r="D29" s="3" t="s">
        <v>60</v>
      </c>
      <c r="E29" s="3" t="s">
        <v>61</v>
      </c>
      <c r="F29" s="110">
        <v>250</v>
      </c>
      <c r="H29" s="4"/>
      <c r="I29" s="1"/>
      <c r="K29" s="107"/>
      <c r="L29"/>
      <c r="M29"/>
      <c r="N29"/>
      <c r="O29"/>
    </row>
    <row r="30" spans="1:18" s="124" customFormat="1">
      <c r="A30" s="145">
        <v>43469</v>
      </c>
      <c r="B30" s="146">
        <v>6615</v>
      </c>
      <c r="C30" s="89" t="s">
        <v>51</v>
      </c>
      <c r="D30" s="3" t="s">
        <v>57</v>
      </c>
      <c r="E30" s="3" t="s">
        <v>62</v>
      </c>
      <c r="F30" s="110">
        <v>465</v>
      </c>
      <c r="H30" s="4"/>
      <c r="I30" s="1"/>
      <c r="K30" s="107"/>
      <c r="L30"/>
      <c r="M30"/>
      <c r="N30"/>
      <c r="O30"/>
    </row>
    <row r="31" spans="1:18" s="124" customFormat="1">
      <c r="A31" s="145">
        <v>43469</v>
      </c>
      <c r="B31" s="146">
        <v>6616</v>
      </c>
      <c r="C31" s="89" t="s">
        <v>51</v>
      </c>
      <c r="D31" s="3" t="s">
        <v>78</v>
      </c>
      <c r="E31" s="3" t="s">
        <v>63</v>
      </c>
      <c r="F31" s="110">
        <v>136.79</v>
      </c>
      <c r="H31" s="4"/>
      <c r="I31" s="1"/>
      <c r="K31" s="107"/>
      <c r="L31"/>
      <c r="M31"/>
      <c r="N31"/>
      <c r="O31"/>
    </row>
    <row r="32" spans="1:18" s="124" customFormat="1">
      <c r="A32" s="145">
        <v>43470</v>
      </c>
      <c r="B32" s="146">
        <v>6617</v>
      </c>
      <c r="C32" s="111" t="s">
        <v>51</v>
      </c>
      <c r="D32" s="3" t="s">
        <v>64</v>
      </c>
      <c r="E32" s="3" t="s">
        <v>86</v>
      </c>
      <c r="F32" s="110">
        <v>1200</v>
      </c>
      <c r="H32" s="4"/>
      <c r="I32" s="1"/>
      <c r="K32" s="107"/>
      <c r="L32"/>
      <c r="M32"/>
      <c r="N32"/>
      <c r="O32"/>
    </row>
    <row r="33" spans="1:15" s="124" customFormat="1">
      <c r="A33" s="145">
        <v>43472</v>
      </c>
      <c r="B33" s="146">
        <v>6618</v>
      </c>
      <c r="C33" s="144" t="s">
        <v>51</v>
      </c>
      <c r="D33" s="143" t="s">
        <v>66</v>
      </c>
      <c r="E33" s="143" t="s">
        <v>65</v>
      </c>
      <c r="F33" s="136">
        <v>435</v>
      </c>
      <c r="K33" s="109"/>
    </row>
    <row r="34" spans="1:15" s="124" customFormat="1">
      <c r="A34" s="145">
        <v>43472</v>
      </c>
      <c r="B34" s="106">
        <v>6619</v>
      </c>
      <c r="C34" s="89" t="s">
        <v>51</v>
      </c>
      <c r="D34" s="3" t="s">
        <v>66</v>
      </c>
      <c r="E34" s="3" t="s">
        <v>95</v>
      </c>
      <c r="F34" s="136">
        <v>5550</v>
      </c>
      <c r="K34" s="109"/>
    </row>
    <row r="35" spans="1:15" s="124" customFormat="1">
      <c r="A35" s="145">
        <v>43472</v>
      </c>
      <c r="B35" s="106">
        <v>6620</v>
      </c>
      <c r="C35" s="89" t="s">
        <v>51</v>
      </c>
      <c r="D35" s="3" t="s">
        <v>56</v>
      </c>
      <c r="E35" s="3" t="s">
        <v>67</v>
      </c>
      <c r="F35" s="136">
        <v>154</v>
      </c>
      <c r="K35" s="109"/>
    </row>
    <row r="36" spans="1:15" s="124" customFormat="1">
      <c r="A36" s="145">
        <v>43472</v>
      </c>
      <c r="B36" s="106" t="s">
        <v>104</v>
      </c>
      <c r="C36" s="89" t="s">
        <v>51</v>
      </c>
      <c r="D36" s="108" t="s">
        <v>55</v>
      </c>
      <c r="E36" s="3" t="s">
        <v>79</v>
      </c>
      <c r="F36" s="136">
        <v>305</v>
      </c>
      <c r="K36" s="109"/>
    </row>
    <row r="37" spans="1:15" s="124" customFormat="1">
      <c r="A37" s="145">
        <v>43472</v>
      </c>
      <c r="B37" s="106" t="s">
        <v>104</v>
      </c>
      <c r="C37" s="89" t="s">
        <v>51</v>
      </c>
      <c r="D37" s="108" t="s">
        <v>105</v>
      </c>
      <c r="E37" s="3" t="s">
        <v>106</v>
      </c>
      <c r="F37" s="136">
        <v>12</v>
      </c>
      <c r="K37" s="109"/>
    </row>
    <row r="38" spans="1:15" s="124" customFormat="1">
      <c r="A38" s="145">
        <v>43472</v>
      </c>
      <c r="B38" s="106" t="s">
        <v>80</v>
      </c>
      <c r="C38" s="89" t="s">
        <v>51</v>
      </c>
      <c r="D38" s="3" t="s">
        <v>81</v>
      </c>
      <c r="E38" s="3" t="s">
        <v>82</v>
      </c>
      <c r="F38" s="136">
        <v>88.84</v>
      </c>
      <c r="K38" s="109"/>
    </row>
    <row r="39" spans="1:15" s="124" customFormat="1">
      <c r="A39" s="145">
        <v>43472</v>
      </c>
      <c r="B39" s="106" t="s">
        <v>80</v>
      </c>
      <c r="C39" s="89" t="s">
        <v>51</v>
      </c>
      <c r="D39" s="3" t="s">
        <v>81</v>
      </c>
      <c r="E39" s="3" t="s">
        <v>84</v>
      </c>
      <c r="F39" s="136">
        <v>44.22</v>
      </c>
      <c r="K39" s="109"/>
    </row>
    <row r="40" spans="1:15" s="124" customFormat="1">
      <c r="A40" s="145">
        <v>43476</v>
      </c>
      <c r="B40" s="146" t="s">
        <v>87</v>
      </c>
      <c r="C40" s="89" t="s">
        <v>51</v>
      </c>
      <c r="D40" s="3" t="s">
        <v>83</v>
      </c>
      <c r="E40" s="3" t="s">
        <v>93</v>
      </c>
      <c r="F40" s="136">
        <v>810</v>
      </c>
      <c r="K40" s="109"/>
    </row>
    <row r="41" spans="1:15" s="124" customFormat="1">
      <c r="A41" s="145">
        <v>43476</v>
      </c>
      <c r="B41" s="146" t="s">
        <v>87</v>
      </c>
      <c r="C41" s="89" t="s">
        <v>51</v>
      </c>
      <c r="D41" s="3" t="s">
        <v>83</v>
      </c>
      <c r="E41" s="3" t="s">
        <v>93</v>
      </c>
      <c r="F41" s="136">
        <v>2045</v>
      </c>
      <c r="K41" s="109"/>
    </row>
    <row r="42" spans="1:15" s="124" customFormat="1">
      <c r="A42" s="145">
        <v>43477</v>
      </c>
      <c r="B42" s="158">
        <v>6621</v>
      </c>
      <c r="C42" s="89"/>
      <c r="D42" s="3" t="s">
        <v>57</v>
      </c>
      <c r="E42" s="3" t="s">
        <v>68</v>
      </c>
      <c r="F42" s="136">
        <v>440</v>
      </c>
      <c r="K42" s="145" t="s">
        <v>1</v>
      </c>
    </row>
    <row r="43" spans="1:15" s="124" customFormat="1">
      <c r="A43" s="145">
        <v>43480</v>
      </c>
      <c r="B43" s="159">
        <v>6622</v>
      </c>
      <c r="C43" s="89"/>
      <c r="D43" s="3" t="s">
        <v>57</v>
      </c>
      <c r="E43" s="148" t="s">
        <v>69</v>
      </c>
      <c r="F43" s="136">
        <v>75</v>
      </c>
      <c r="K43" s="106"/>
    </row>
    <row r="44" spans="1:15" s="124" customFormat="1">
      <c r="A44" s="145">
        <v>43480</v>
      </c>
      <c r="B44" s="159">
        <v>6623</v>
      </c>
      <c r="C44" s="89"/>
      <c r="D44" s="3" t="s">
        <v>57</v>
      </c>
      <c r="E44" s="3" t="s">
        <v>68</v>
      </c>
      <c r="F44" s="136">
        <v>176</v>
      </c>
      <c r="K44" s="106"/>
    </row>
    <row r="45" spans="1:15" s="124" customFormat="1">
      <c r="A45" s="145">
        <v>43480</v>
      </c>
      <c r="B45" s="159">
        <v>6624</v>
      </c>
      <c r="C45" s="111"/>
      <c r="D45" s="3" t="s">
        <v>66</v>
      </c>
      <c r="E45" s="3" t="s">
        <v>94</v>
      </c>
      <c r="F45" s="110">
        <v>370</v>
      </c>
      <c r="H45" s="4"/>
      <c r="I45" s="1"/>
      <c r="K45" s="106"/>
      <c r="L45" t="s">
        <v>1</v>
      </c>
      <c r="M45"/>
      <c r="N45"/>
      <c r="O45"/>
    </row>
    <row r="46" spans="1:15" s="124" customFormat="1">
      <c r="A46" s="145">
        <v>43480</v>
      </c>
      <c r="B46" s="106">
        <v>6625</v>
      </c>
      <c r="C46" s="111"/>
      <c r="D46" s="3" t="s">
        <v>70</v>
      </c>
      <c r="E46" s="3" t="s">
        <v>71</v>
      </c>
      <c r="F46" s="110">
        <v>120.5</v>
      </c>
      <c r="H46" s="4"/>
      <c r="I46" s="1"/>
      <c r="K46" s="106"/>
      <c r="L46"/>
      <c r="M46"/>
      <c r="N46"/>
      <c r="O46"/>
    </row>
    <row r="47" spans="1:15" s="124" customFormat="1">
      <c r="A47" s="145">
        <v>43480</v>
      </c>
      <c r="B47" s="106">
        <v>6626</v>
      </c>
      <c r="C47" s="111" t="s">
        <v>51</v>
      </c>
      <c r="D47" s="155" t="s">
        <v>72</v>
      </c>
      <c r="E47" s="3" t="s">
        <v>73</v>
      </c>
      <c r="F47" s="5">
        <v>1580</v>
      </c>
      <c r="H47" s="4"/>
      <c r="I47" s="1"/>
      <c r="K47" s="106"/>
      <c r="L47"/>
      <c r="M47"/>
      <c r="N47"/>
      <c r="O47"/>
    </row>
    <row r="48" spans="1:15" s="124" customFormat="1">
      <c r="A48" s="156">
        <v>43482</v>
      </c>
      <c r="B48" s="106" t="s">
        <v>80</v>
      </c>
      <c r="C48" s="111" t="s">
        <v>51</v>
      </c>
      <c r="D48" s="3" t="s">
        <v>85</v>
      </c>
      <c r="E48" s="3" t="s">
        <v>97</v>
      </c>
      <c r="F48" s="5">
        <v>120</v>
      </c>
      <c r="H48" s="4"/>
      <c r="I48" s="1"/>
      <c r="K48" s="106"/>
      <c r="L48"/>
      <c r="M48"/>
      <c r="N48"/>
      <c r="O48"/>
    </row>
    <row r="49" spans="1:15" s="124" customFormat="1">
      <c r="A49" s="156">
        <v>43482</v>
      </c>
      <c r="B49" s="106" t="s">
        <v>80</v>
      </c>
      <c r="C49" s="111" t="s">
        <v>51</v>
      </c>
      <c r="D49" s="3" t="s">
        <v>85</v>
      </c>
      <c r="E49" s="3" t="s">
        <v>96</v>
      </c>
      <c r="F49" s="5">
        <v>120</v>
      </c>
      <c r="H49" s="4"/>
      <c r="I49" s="1"/>
      <c r="K49" s="106"/>
      <c r="L49"/>
      <c r="M49"/>
      <c r="N49"/>
      <c r="O49"/>
    </row>
    <row r="50" spans="1:15" s="124" customFormat="1">
      <c r="A50" s="145">
        <v>43486</v>
      </c>
      <c r="B50" s="158">
        <v>6627</v>
      </c>
      <c r="C50" s="111" t="s">
        <v>51</v>
      </c>
      <c r="D50" s="108" t="s">
        <v>88</v>
      </c>
      <c r="E50" s="3" t="s">
        <v>89</v>
      </c>
      <c r="F50" s="110">
        <v>1209</v>
      </c>
      <c r="K50" s="106"/>
    </row>
    <row r="51" spans="1:15" s="124" customFormat="1">
      <c r="A51" s="145">
        <v>43486</v>
      </c>
      <c r="B51" s="159">
        <v>6628</v>
      </c>
      <c r="C51" s="111"/>
      <c r="D51" s="108" t="s">
        <v>78</v>
      </c>
      <c r="E51" s="3" t="s">
        <v>90</v>
      </c>
      <c r="F51" s="110">
        <v>54.48</v>
      </c>
      <c r="K51" s="106"/>
    </row>
    <row r="52" spans="1:15" s="124" customFormat="1">
      <c r="A52" s="145">
        <v>43486</v>
      </c>
      <c r="B52" s="159">
        <v>6629</v>
      </c>
      <c r="C52" s="111"/>
      <c r="D52" s="108" t="s">
        <v>91</v>
      </c>
      <c r="E52" s="148" t="s">
        <v>92</v>
      </c>
      <c r="F52" s="110">
        <v>65.05</v>
      </c>
      <c r="K52" s="109"/>
    </row>
    <row r="53" spans="1:15" s="124" customFormat="1">
      <c r="A53" s="145">
        <v>43121</v>
      </c>
      <c r="B53" s="159">
        <v>6630</v>
      </c>
      <c r="C53" s="111"/>
      <c r="D53" s="108" t="s">
        <v>98</v>
      </c>
      <c r="E53" s="3" t="s">
        <v>102</v>
      </c>
      <c r="F53" s="110">
        <v>32.450000000000003</v>
      </c>
      <c r="K53" s="109"/>
    </row>
    <row r="54" spans="1:15" s="124" customFormat="1">
      <c r="A54" s="145">
        <v>43121</v>
      </c>
      <c r="B54" s="160">
        <v>6631</v>
      </c>
      <c r="C54" s="89"/>
      <c r="D54" s="108" t="s">
        <v>98</v>
      </c>
      <c r="E54" s="3" t="s">
        <v>90</v>
      </c>
      <c r="F54" s="136">
        <v>5.25</v>
      </c>
      <c r="I54" s="7"/>
      <c r="J54" s="5"/>
      <c r="K54" s="99"/>
    </row>
    <row r="55" spans="1:15" s="124" customFormat="1">
      <c r="A55" s="145">
        <v>43121</v>
      </c>
      <c r="B55" s="160">
        <v>6632</v>
      </c>
      <c r="C55" s="111"/>
      <c r="D55" s="108" t="s">
        <v>99</v>
      </c>
      <c r="E55" s="148" t="s">
        <v>101</v>
      </c>
      <c r="F55" s="110">
        <v>16.149999999999999</v>
      </c>
      <c r="I55" s="7"/>
      <c r="J55" s="5"/>
      <c r="K55" s="99"/>
    </row>
    <row r="56" spans="1:15" s="124" customFormat="1" ht="18.75" customHeight="1">
      <c r="A56" s="145">
        <v>43121</v>
      </c>
      <c r="B56" s="160">
        <v>6633</v>
      </c>
      <c r="C56" s="111"/>
      <c r="D56" s="108" t="s">
        <v>100</v>
      </c>
      <c r="E56" s="3" t="s">
        <v>101</v>
      </c>
      <c r="F56" s="110">
        <v>21.06</v>
      </c>
      <c r="K56" s="109"/>
    </row>
    <row r="57" spans="1:15">
      <c r="A57" s="168">
        <v>43124</v>
      </c>
      <c r="B57" s="167">
        <v>6634</v>
      </c>
      <c r="D57" s="108" t="s">
        <v>57</v>
      </c>
      <c r="E57" s="108" t="s">
        <v>107</v>
      </c>
      <c r="F57" s="136">
        <v>445</v>
      </c>
    </row>
    <row r="58" spans="1:15" s="124" customFormat="1">
      <c r="A58" s="154"/>
      <c r="B58" s="160"/>
      <c r="C58" s="111"/>
      <c r="D58" s="108"/>
      <c r="E58" s="3"/>
      <c r="F58" s="110"/>
      <c r="K58" s="109"/>
    </row>
    <row r="59" spans="1:15" s="124" customFormat="1">
      <c r="A59" s="93" t="s">
        <v>112</v>
      </c>
      <c r="B59" s="1"/>
      <c r="C59" s="1" t="s">
        <v>42</v>
      </c>
      <c r="D59" s="1" t="s">
        <v>1</v>
      </c>
      <c r="E59" s="1" t="s">
        <v>1</v>
      </c>
      <c r="F59" s="2">
        <f>SUM(F28:F57)</f>
        <v>18345.79</v>
      </c>
      <c r="K59" s="109"/>
    </row>
    <row r="60" spans="1:15" s="124" customFormat="1">
      <c r="A60" s="1" t="s">
        <v>15</v>
      </c>
      <c r="B60" s="1"/>
      <c r="C60" s="1"/>
      <c r="D60" s="1" t="s">
        <v>1</v>
      </c>
      <c r="E60" s="1" t="s">
        <v>1</v>
      </c>
      <c r="F60" s="8"/>
      <c r="K60" s="109"/>
    </row>
    <row r="61" spans="1:15" s="124" customFormat="1">
      <c r="A61" s="1" t="s">
        <v>1</v>
      </c>
      <c r="B61" s="1"/>
      <c r="C61" s="1"/>
      <c r="D61" s="1"/>
      <c r="E61" s="1" t="s">
        <v>1</v>
      </c>
      <c r="F61" s="8"/>
      <c r="K61" s="109"/>
    </row>
    <row r="62" spans="1:15" s="124" customFormat="1">
      <c r="A62" s="93" t="s">
        <v>111</v>
      </c>
      <c r="B62" s="1"/>
      <c r="C62" s="1"/>
      <c r="D62" s="1" t="s">
        <v>42</v>
      </c>
      <c r="E62" s="1" t="s">
        <v>1</v>
      </c>
      <c r="F62" s="150">
        <f>SUM(F22-F59)</f>
        <v>34407.42</v>
      </c>
      <c r="K62" s="109"/>
    </row>
    <row r="63" spans="1:15" s="124" customFormat="1">
      <c r="A63" s="93"/>
      <c r="B63" s="1"/>
      <c r="C63" s="1"/>
      <c r="D63" s="1"/>
      <c r="E63" s="1"/>
      <c r="F63" s="150"/>
      <c r="K63" s="109"/>
    </row>
    <row r="64" spans="1:15" s="124" customFormat="1">
      <c r="A64" s="93"/>
      <c r="B64" s="1"/>
      <c r="C64" s="1"/>
      <c r="D64" s="1"/>
      <c r="E64" s="1"/>
      <c r="F64" s="150"/>
      <c r="K64" s="109"/>
    </row>
    <row r="65" spans="1:15" s="124" customFormat="1">
      <c r="A65" s="6" t="s">
        <v>1</v>
      </c>
      <c r="B65" s="100"/>
      <c r="C65" s="7"/>
      <c r="D65" s="1"/>
      <c r="E65" s="1"/>
      <c r="F65" s="5"/>
      <c r="I65" s="7"/>
      <c r="J65" s="5"/>
      <c r="K65" s="99"/>
      <c r="L65" s="103"/>
      <c r="M65" s="104"/>
    </row>
    <row r="66" spans="1:15" s="124" customFormat="1" ht="15.75" thickBot="1">
      <c r="A66" s="127"/>
      <c r="B66" s="128"/>
      <c r="C66" s="128"/>
      <c r="D66" s="128" t="s">
        <v>110</v>
      </c>
      <c r="E66" s="128"/>
      <c r="F66" s="176"/>
      <c r="G66" s="177"/>
      <c r="I66" s="7"/>
      <c r="J66" s="5"/>
      <c r="K66" s="99"/>
      <c r="L66" s="140"/>
      <c r="M66" s="104"/>
    </row>
    <row r="67" spans="1:15" s="124" customFormat="1" ht="16.5" thickBot="1">
      <c r="A67" s="169" t="s">
        <v>103</v>
      </c>
      <c r="B67" s="128"/>
      <c r="C67" s="128"/>
      <c r="D67" s="128"/>
      <c r="E67" s="128"/>
      <c r="F67" s="170">
        <v>36228.36</v>
      </c>
      <c r="I67" s="7"/>
      <c r="J67" s="5"/>
      <c r="K67" s="137" t="s">
        <v>1</v>
      </c>
      <c r="L67" s="141"/>
      <c r="M67"/>
    </row>
    <row r="68" spans="1:15" s="124" customFormat="1">
      <c r="A68" s="130" t="s">
        <v>2</v>
      </c>
      <c r="B68" s="87" t="s">
        <v>3</v>
      </c>
      <c r="C68" s="87" t="s">
        <v>9</v>
      </c>
      <c r="D68" s="87" t="s">
        <v>16</v>
      </c>
      <c r="E68" s="87" t="s">
        <v>13</v>
      </c>
      <c r="F68" s="131" t="s">
        <v>5</v>
      </c>
      <c r="I68" s="7"/>
      <c r="J68" s="5"/>
      <c r="K68" s="137">
        <f>SUM(F62-F84)</f>
        <v>0</v>
      </c>
      <c r="L68" s="96"/>
      <c r="M68" s="91"/>
    </row>
    <row r="69" spans="1:15" s="124" customFormat="1">
      <c r="A69" s="154">
        <v>43477</v>
      </c>
      <c r="B69" s="171">
        <v>6621</v>
      </c>
      <c r="C69" s="89"/>
      <c r="D69" s="3" t="s">
        <v>57</v>
      </c>
      <c r="E69" s="3" t="s">
        <v>68</v>
      </c>
      <c r="F69" s="139">
        <v>440</v>
      </c>
      <c r="K69" s="145" t="s">
        <v>1</v>
      </c>
    </row>
    <row r="70" spans="1:15" s="124" customFormat="1">
      <c r="A70" s="154">
        <v>43480</v>
      </c>
      <c r="B70" s="159">
        <v>6622</v>
      </c>
      <c r="C70" s="89"/>
      <c r="D70" s="3" t="s">
        <v>57</v>
      </c>
      <c r="E70" s="148" t="s">
        <v>69</v>
      </c>
      <c r="F70" s="139">
        <v>75</v>
      </c>
      <c r="K70" s="106"/>
    </row>
    <row r="71" spans="1:15" s="124" customFormat="1">
      <c r="A71" s="154">
        <v>43480</v>
      </c>
      <c r="B71" s="159">
        <v>6623</v>
      </c>
      <c r="C71" s="89"/>
      <c r="D71" s="3" t="s">
        <v>57</v>
      </c>
      <c r="E71" s="3" t="s">
        <v>68</v>
      </c>
      <c r="F71" s="139">
        <v>176</v>
      </c>
      <c r="K71" s="106"/>
    </row>
    <row r="72" spans="1:15" s="124" customFormat="1">
      <c r="A72" s="154">
        <v>43480</v>
      </c>
      <c r="B72" s="159">
        <v>6624</v>
      </c>
      <c r="C72" s="111"/>
      <c r="D72" s="3" t="s">
        <v>66</v>
      </c>
      <c r="E72" s="3" t="s">
        <v>94</v>
      </c>
      <c r="F72" s="147">
        <v>370</v>
      </c>
      <c r="H72" s="4"/>
      <c r="I72" s="1"/>
      <c r="K72" s="106"/>
      <c r="L72" t="s">
        <v>1</v>
      </c>
      <c r="M72"/>
      <c r="N72"/>
      <c r="O72"/>
    </row>
    <row r="73" spans="1:15" s="124" customFormat="1">
      <c r="A73" s="154">
        <v>43480</v>
      </c>
      <c r="B73" s="106">
        <v>6625</v>
      </c>
      <c r="C73" s="111"/>
      <c r="D73" s="3" t="s">
        <v>70</v>
      </c>
      <c r="E73" s="3" t="s">
        <v>71</v>
      </c>
      <c r="F73" s="147">
        <v>120.5</v>
      </c>
      <c r="H73" s="4"/>
      <c r="I73" s="1"/>
      <c r="K73" s="106"/>
      <c r="L73"/>
      <c r="M73"/>
      <c r="N73"/>
      <c r="O73"/>
    </row>
    <row r="74" spans="1:15" s="124" customFormat="1">
      <c r="A74" s="154">
        <v>43486</v>
      </c>
      <c r="B74" s="159">
        <v>6628</v>
      </c>
      <c r="C74" s="111"/>
      <c r="D74" s="108" t="s">
        <v>78</v>
      </c>
      <c r="E74" s="3" t="s">
        <v>90</v>
      </c>
      <c r="F74" s="147">
        <v>54.48</v>
      </c>
      <c r="K74" s="109"/>
    </row>
    <row r="75" spans="1:15" s="124" customFormat="1">
      <c r="A75" s="154">
        <v>43486</v>
      </c>
      <c r="B75" s="159">
        <v>6629</v>
      </c>
      <c r="C75" s="111"/>
      <c r="D75" s="108" t="s">
        <v>91</v>
      </c>
      <c r="E75" s="148" t="s">
        <v>92</v>
      </c>
      <c r="F75" s="147">
        <v>65.05</v>
      </c>
      <c r="K75" s="109"/>
    </row>
    <row r="76" spans="1:15" s="124" customFormat="1">
      <c r="A76" s="154">
        <v>43121</v>
      </c>
      <c r="B76" s="159">
        <v>6630</v>
      </c>
      <c r="C76" s="111"/>
      <c r="D76" s="108" t="s">
        <v>98</v>
      </c>
      <c r="E76" s="3" t="s">
        <v>102</v>
      </c>
      <c r="F76" s="147">
        <v>32.450000000000003</v>
      </c>
      <c r="K76" s="109"/>
    </row>
    <row r="77" spans="1:15" s="124" customFormat="1">
      <c r="A77" s="154">
        <v>43121</v>
      </c>
      <c r="B77" s="172">
        <v>6631</v>
      </c>
      <c r="C77" s="89"/>
      <c r="D77" s="108" t="s">
        <v>98</v>
      </c>
      <c r="E77" s="3" t="s">
        <v>90</v>
      </c>
      <c r="F77" s="139">
        <v>5.25</v>
      </c>
      <c r="K77" s="109"/>
    </row>
    <row r="78" spans="1:15" s="124" customFormat="1">
      <c r="A78" s="154">
        <v>43121</v>
      </c>
      <c r="B78" s="172">
        <v>6632</v>
      </c>
      <c r="C78" s="111"/>
      <c r="D78" s="108" t="s">
        <v>99</v>
      </c>
      <c r="E78" s="148" t="s">
        <v>101</v>
      </c>
      <c r="F78" s="147">
        <v>16.149999999999999</v>
      </c>
      <c r="K78" s="109"/>
    </row>
    <row r="79" spans="1:15" s="124" customFormat="1">
      <c r="A79" s="154">
        <v>43121</v>
      </c>
      <c r="B79" s="172">
        <v>6633</v>
      </c>
      <c r="C79" s="111"/>
      <c r="D79" s="108" t="s">
        <v>100</v>
      </c>
      <c r="E79" s="3" t="s">
        <v>101</v>
      </c>
      <c r="F79" s="147">
        <v>21.06</v>
      </c>
      <c r="K79" s="109"/>
    </row>
    <row r="80" spans="1:15" s="124" customFormat="1">
      <c r="A80" s="173">
        <v>43124</v>
      </c>
      <c r="B80" s="174">
        <v>6634</v>
      </c>
      <c r="C80" s="175"/>
      <c r="D80" s="108" t="s">
        <v>57</v>
      </c>
      <c r="E80" s="108" t="s">
        <v>107</v>
      </c>
      <c r="F80" s="139">
        <v>445</v>
      </c>
      <c r="K80" s="109"/>
    </row>
    <row r="81" spans="1:6">
      <c r="A81" s="154"/>
      <c r="B81" s="106"/>
      <c r="C81" s="111"/>
      <c r="D81" s="108" t="s">
        <v>1</v>
      </c>
      <c r="E81" s="3"/>
      <c r="F81" s="147" t="s">
        <v>1</v>
      </c>
    </row>
    <row r="82" spans="1:6">
      <c r="A82" s="129" t="s">
        <v>8</v>
      </c>
      <c r="B82" s="3"/>
      <c r="C82" s="3"/>
      <c r="D82" s="3"/>
      <c r="E82" s="3"/>
      <c r="F82" s="132">
        <f>SUM(F69:F81)</f>
        <v>1820.94</v>
      </c>
    </row>
    <row r="83" spans="1:6">
      <c r="A83" s="133"/>
      <c r="B83" s="134"/>
      <c r="C83" s="134"/>
      <c r="D83" s="134"/>
      <c r="E83" s="134"/>
      <c r="F83" s="135"/>
    </row>
    <row r="84" spans="1:6">
      <c r="A84" s="95" t="s">
        <v>74</v>
      </c>
      <c r="B84" s="3"/>
      <c r="C84" s="3"/>
      <c r="D84" s="3"/>
      <c r="E84" s="3"/>
      <c r="F84" s="105">
        <f>SUM(F67-F82)</f>
        <v>34407.42</v>
      </c>
    </row>
    <row r="85" spans="1:6">
      <c r="A85" s="95"/>
      <c r="B85" s="3"/>
      <c r="C85" s="3"/>
      <c r="D85" s="3"/>
      <c r="E85" s="3"/>
      <c r="F85" s="105"/>
    </row>
    <row r="86" spans="1:6" ht="15.75">
      <c r="A86" s="88" t="s">
        <v>75</v>
      </c>
      <c r="B86" s="3"/>
      <c r="C86" s="3"/>
      <c r="D86" s="3"/>
      <c r="E86" s="3"/>
      <c r="F86" s="105"/>
    </row>
    <row r="87" spans="1:6" ht="15.75">
      <c r="A87" s="88" t="s">
        <v>10</v>
      </c>
      <c r="B87" s="3"/>
      <c r="C87" s="3"/>
      <c r="D87" s="3"/>
      <c r="E87" s="3"/>
      <c r="F87" s="105"/>
    </row>
    <row r="88" spans="1:6">
      <c r="A88" s="125" t="s">
        <v>43</v>
      </c>
      <c r="B88" s="101"/>
      <c r="C88" s="101"/>
      <c r="D88" s="101"/>
      <c r="E88" s="101"/>
      <c r="F88" s="126"/>
    </row>
    <row r="89" spans="1:6">
      <c r="A89" s="124"/>
      <c r="C89" s="124"/>
      <c r="D89" s="124"/>
      <c r="E89" s="124"/>
      <c r="F89" s="1"/>
    </row>
  </sheetData>
  <mergeCells count="5">
    <mergeCell ref="A1:J1"/>
    <mergeCell ref="A2:J2"/>
    <mergeCell ref="A3:J3"/>
    <mergeCell ref="A4:J4"/>
    <mergeCell ref="E14:E17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"/>
  <sheetViews>
    <sheetView workbookViewId="0">
      <selection sqref="A1:J1"/>
    </sheetView>
  </sheetViews>
  <sheetFormatPr defaultRowHeight="15"/>
  <cols>
    <col min="1" max="1" width="29.7109375" style="32" bestFit="1" customWidth="1"/>
    <col min="2" max="2" width="9.140625" style="32"/>
    <col min="3" max="3" width="10.42578125" style="32" bestFit="1" customWidth="1"/>
    <col min="4" max="4" width="9.140625" style="32"/>
    <col min="5" max="5" width="15.7109375" style="32" customWidth="1"/>
    <col min="6" max="6" width="12" style="32" bestFit="1" customWidth="1"/>
    <col min="7" max="7" width="3.85546875" style="32" customWidth="1"/>
    <col min="8" max="8" width="1.5703125" style="32" customWidth="1"/>
    <col min="9" max="9" width="2.42578125" style="32" customWidth="1"/>
    <col min="10" max="16384" width="9.140625" style="32"/>
  </cols>
  <sheetData>
    <row r="1" spans="1:12" ht="18.75">
      <c r="A1" s="166" t="s">
        <v>113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2" ht="18.75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3" spans="1:12" ht="18.75">
      <c r="A3" s="166" t="s">
        <v>48</v>
      </c>
      <c r="B3" s="165"/>
      <c r="C3" s="165"/>
      <c r="D3" s="165"/>
      <c r="E3" s="165"/>
      <c r="F3" s="165"/>
      <c r="G3" s="165"/>
      <c r="H3" s="165"/>
      <c r="I3" s="165"/>
    </row>
    <row r="4" spans="1:12" s="62" customFormat="1" ht="18">
      <c r="A4" s="163" t="s">
        <v>77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2" ht="18.75">
      <c r="A5" s="138" t="s">
        <v>1</v>
      </c>
      <c r="B5" s="33"/>
      <c r="C5" s="34"/>
      <c r="D5" s="34"/>
      <c r="E5" s="33"/>
      <c r="F5" s="33"/>
      <c r="G5" s="33"/>
      <c r="H5" s="33"/>
      <c r="I5" s="33"/>
    </row>
    <row r="6" spans="1:12" ht="18.75">
      <c r="A6" s="33"/>
      <c r="B6" s="33"/>
      <c r="C6" s="34"/>
      <c r="D6" s="34"/>
      <c r="E6" s="33"/>
      <c r="F6" s="33"/>
      <c r="G6" s="33"/>
      <c r="H6" s="33"/>
      <c r="I6" s="33"/>
    </row>
    <row r="7" spans="1:12" ht="15.75">
      <c r="A7" s="35" t="s">
        <v>17</v>
      </c>
      <c r="B7" s="36"/>
      <c r="C7" s="37" t="s">
        <v>1</v>
      </c>
      <c r="D7" s="37"/>
      <c r="E7" s="152">
        <v>36228.36</v>
      </c>
      <c r="F7" s="38"/>
      <c r="G7" s="39"/>
      <c r="H7" s="40"/>
      <c r="I7" s="36"/>
    </row>
    <row r="8" spans="1:12">
      <c r="A8" s="41" t="s">
        <v>29</v>
      </c>
      <c r="B8" s="42"/>
      <c r="C8" s="43" t="s">
        <v>1</v>
      </c>
      <c r="D8" s="43"/>
      <c r="E8" s="117"/>
      <c r="F8" s="44"/>
      <c r="G8" s="45"/>
      <c r="H8" s="47"/>
      <c r="I8" s="48"/>
    </row>
    <row r="9" spans="1:12">
      <c r="A9" s="49" t="s">
        <v>18</v>
      </c>
      <c r="B9" s="49"/>
      <c r="C9" s="50" t="s">
        <v>1</v>
      </c>
      <c r="D9" s="50"/>
      <c r="E9" s="118">
        <f>SUM(E7+E8)</f>
        <v>36228.36</v>
      </c>
      <c r="F9" s="51"/>
      <c r="G9" s="52"/>
      <c r="H9" s="53"/>
      <c r="I9" s="48"/>
    </row>
    <row r="10" spans="1:12">
      <c r="A10" s="43"/>
      <c r="B10" s="43"/>
      <c r="C10" s="43"/>
      <c r="D10" s="43"/>
      <c r="E10" s="92"/>
      <c r="F10" s="43"/>
      <c r="G10" s="43"/>
      <c r="H10" s="46"/>
      <c r="I10" s="46"/>
    </row>
    <row r="11" spans="1:12">
      <c r="A11" s="46" t="s">
        <v>19</v>
      </c>
      <c r="B11" s="46" t="s">
        <v>1</v>
      </c>
      <c r="C11" s="43" t="s">
        <v>1</v>
      </c>
      <c r="D11" s="43"/>
      <c r="E11" s="5">
        <v>1820.94</v>
      </c>
      <c r="F11" s="46"/>
      <c r="G11" s="46"/>
      <c r="H11" s="46"/>
      <c r="I11" s="46" t="s">
        <v>1</v>
      </c>
    </row>
    <row r="12" spans="1:12">
      <c r="A12" s="113" t="s">
        <v>1</v>
      </c>
      <c r="B12" s="46"/>
      <c r="C12" s="37"/>
      <c r="D12" s="43"/>
      <c r="E12" s="1" t="s">
        <v>1</v>
      </c>
      <c r="F12" s="20" t="s">
        <v>1</v>
      </c>
      <c r="G12" s="20" t="s">
        <v>1</v>
      </c>
      <c r="H12" s="46"/>
      <c r="I12" s="46"/>
    </row>
    <row r="13" spans="1:12">
      <c r="A13" s="113" t="s">
        <v>1</v>
      </c>
      <c r="B13" s="46"/>
      <c r="C13" s="54" t="s">
        <v>1</v>
      </c>
      <c r="D13" s="43"/>
      <c r="E13" s="5" t="s">
        <v>1</v>
      </c>
      <c r="F13" s="20" t="s">
        <v>1</v>
      </c>
      <c r="G13" s="46"/>
      <c r="H13" s="46"/>
      <c r="I13" s="46"/>
    </row>
    <row r="14" spans="1:12" ht="15.75" thickBot="1">
      <c r="A14" s="55" t="s">
        <v>20</v>
      </c>
      <c r="B14" s="56"/>
      <c r="C14" s="57"/>
      <c r="D14" s="54"/>
      <c r="E14" s="119">
        <f>SUM(E7-E11)</f>
        <v>34407.42</v>
      </c>
      <c r="F14" s="46"/>
      <c r="G14" s="46"/>
      <c r="H14" s="46"/>
      <c r="I14" s="46"/>
    </row>
    <row r="15" spans="1:12" ht="15.75" thickTop="1">
      <c r="A15" s="58"/>
      <c r="B15" s="59"/>
      <c r="C15" s="43"/>
      <c r="D15" s="54"/>
      <c r="E15" s="5" t="s">
        <v>1</v>
      </c>
      <c r="F15" s="20" t="s">
        <v>1</v>
      </c>
      <c r="G15" s="46"/>
      <c r="H15" s="46"/>
      <c r="I15" s="46"/>
    </row>
    <row r="16" spans="1:12">
      <c r="A16" s="58"/>
      <c r="B16" s="59"/>
      <c r="C16" s="43"/>
      <c r="D16" s="54"/>
      <c r="E16" s="1"/>
      <c r="F16" s="46"/>
      <c r="G16" s="46"/>
      <c r="H16" s="46"/>
      <c r="I16" s="46"/>
      <c r="L16" s="91" t="s">
        <v>1</v>
      </c>
    </row>
    <row r="17" spans="1:19">
      <c r="A17" s="60" t="s">
        <v>21</v>
      </c>
      <c r="B17" s="29" t="s">
        <v>1</v>
      </c>
      <c r="C17" s="43" t="s">
        <v>1</v>
      </c>
      <c r="D17" s="57"/>
      <c r="E17" s="5">
        <v>34407.42</v>
      </c>
      <c r="F17" s="46"/>
      <c r="G17" s="46"/>
      <c r="H17" s="46"/>
      <c r="I17" s="46"/>
    </row>
    <row r="18" spans="1:19">
      <c r="A18" s="58" t="s">
        <v>22</v>
      </c>
      <c r="B18" s="59"/>
      <c r="C18" s="94" t="s">
        <v>1</v>
      </c>
      <c r="D18" s="43"/>
      <c r="E18" s="1"/>
      <c r="F18" s="115" t="s">
        <v>1</v>
      </c>
      <c r="G18" s="46"/>
      <c r="H18" s="46"/>
      <c r="I18" s="46"/>
      <c r="N18" s="5" t="s">
        <v>1</v>
      </c>
    </row>
    <row r="19" spans="1:19">
      <c r="A19" s="58" t="s">
        <v>23</v>
      </c>
      <c r="B19" s="59"/>
      <c r="C19" s="94" t="s">
        <v>1</v>
      </c>
      <c r="D19" s="43"/>
      <c r="E19" s="1" t="s">
        <v>1</v>
      </c>
      <c r="F19" s="46"/>
      <c r="G19" s="46"/>
      <c r="H19" s="46"/>
      <c r="I19" s="46"/>
    </row>
    <row r="20" spans="1:19">
      <c r="A20" s="58"/>
      <c r="B20" s="59"/>
      <c r="C20" s="94" t="s">
        <v>1</v>
      </c>
      <c r="D20" s="43"/>
      <c r="E20" s="5" t="s">
        <v>1</v>
      </c>
      <c r="F20" s="46"/>
      <c r="G20" s="46" t="s">
        <v>1</v>
      </c>
      <c r="H20" s="46"/>
      <c r="I20" s="46"/>
      <c r="J20" s="32" t="s">
        <v>1</v>
      </c>
    </row>
    <row r="21" spans="1:19">
      <c r="A21" s="58" t="s">
        <v>24</v>
      </c>
      <c r="B21" s="59"/>
      <c r="C21" s="43" t="s">
        <v>1</v>
      </c>
      <c r="D21" s="54"/>
      <c r="E21" s="5">
        <f>SUM(E17)</f>
        <v>34407.42</v>
      </c>
      <c r="F21" s="46"/>
      <c r="G21" s="46"/>
      <c r="H21" s="61"/>
      <c r="I21" s="61"/>
    </row>
    <row r="22" spans="1:19">
      <c r="A22" s="58"/>
      <c r="B22" s="29" t="s">
        <v>1</v>
      </c>
      <c r="C22" s="43"/>
      <c r="D22" s="54"/>
      <c r="E22" s="5" t="s">
        <v>1</v>
      </c>
      <c r="F22" s="56"/>
      <c r="G22" s="61"/>
      <c r="H22" s="46"/>
      <c r="I22" s="46" t="s">
        <v>1</v>
      </c>
      <c r="N22" s="91" t="s">
        <v>1</v>
      </c>
    </row>
    <row r="23" spans="1:19">
      <c r="A23" s="28" t="s">
        <v>25</v>
      </c>
      <c r="B23" s="29"/>
      <c r="C23" s="116"/>
      <c r="D23" s="116"/>
      <c r="E23" s="5">
        <v>0</v>
      </c>
      <c r="G23" s="46"/>
      <c r="H23" s="46"/>
      <c r="I23" s="46"/>
    </row>
    <row r="24" spans="1:19">
      <c r="A24" s="28" t="s">
        <v>50</v>
      </c>
      <c r="B24" s="29"/>
      <c r="C24" s="94" t="s">
        <v>1</v>
      </c>
      <c r="D24" s="116"/>
      <c r="E24" s="5">
        <v>0</v>
      </c>
      <c r="G24" s="46"/>
      <c r="H24" s="46"/>
      <c r="I24" s="46"/>
    </row>
    <row r="25" spans="1:19">
      <c r="A25" s="28" t="s">
        <v>26</v>
      </c>
      <c r="B25" s="29"/>
      <c r="C25" s="94"/>
      <c r="D25" s="116"/>
      <c r="E25" s="5">
        <v>0</v>
      </c>
      <c r="G25" s="46"/>
      <c r="H25" s="46"/>
      <c r="I25" s="46"/>
    </row>
    <row r="26" spans="1:19">
      <c r="A26" s="28" t="s">
        <v>27</v>
      </c>
      <c r="B26" s="29"/>
      <c r="C26" s="94" t="s">
        <v>1</v>
      </c>
      <c r="D26" s="116"/>
      <c r="E26" s="5">
        <v>0</v>
      </c>
      <c r="G26" s="46"/>
      <c r="H26" s="46"/>
      <c r="I26" s="46"/>
    </row>
    <row r="27" spans="1:19">
      <c r="A27" s="28" t="s">
        <v>24</v>
      </c>
      <c r="B27" s="29"/>
      <c r="C27" s="116"/>
      <c r="D27" s="94"/>
      <c r="E27" s="1"/>
      <c r="G27" s="46"/>
    </row>
    <row r="28" spans="1:19">
      <c r="A28" s="28"/>
      <c r="B28" s="29"/>
      <c r="C28" s="116"/>
      <c r="D28" s="94"/>
      <c r="E28" s="1"/>
    </row>
    <row r="29" spans="1:19">
      <c r="A29" s="28"/>
      <c r="B29" s="29"/>
      <c r="C29" s="116"/>
      <c r="D29" s="94"/>
      <c r="E29" s="1"/>
      <c r="S29" s="32">
        <f>SUM(H29:R29)</f>
        <v>0</v>
      </c>
    </row>
    <row r="30" spans="1:19" ht="15.75" thickBot="1">
      <c r="A30" s="28" t="s">
        <v>28</v>
      </c>
      <c r="B30" s="29"/>
      <c r="C30" s="116"/>
      <c r="D30" s="94"/>
      <c r="E30" s="120">
        <f>SUM( E21-E28)</f>
        <v>34407.42</v>
      </c>
    </row>
    <row r="31" spans="1:19" ht="15.75" thickTop="1">
      <c r="A31" s="28"/>
      <c r="B31" s="29"/>
      <c r="C31" s="116"/>
      <c r="D31" s="116"/>
      <c r="E31" s="27" t="s">
        <v>1</v>
      </c>
    </row>
    <row r="32" spans="1:19">
      <c r="A32" s="1" t="s">
        <v>46</v>
      </c>
      <c r="B32" s="1"/>
      <c r="C32" s="1"/>
      <c r="D32" s="1"/>
      <c r="E32"/>
      <c r="F32"/>
      <c r="G32"/>
    </row>
    <row r="33" spans="1:7">
      <c r="A33" s="1" t="s">
        <v>10</v>
      </c>
      <c r="B33" s="1"/>
      <c r="C33" s="1"/>
      <c r="D33" s="1"/>
      <c r="E33"/>
      <c r="F33"/>
      <c r="G33"/>
    </row>
    <row r="34" spans="1:7">
      <c r="A34" s="1" t="s">
        <v>1</v>
      </c>
      <c r="B34"/>
      <c r="C34"/>
      <c r="D34" s="1"/>
      <c r="E34"/>
      <c r="F34"/>
      <c r="G34"/>
    </row>
    <row r="35" spans="1:7">
      <c r="A35" t="s">
        <v>1</v>
      </c>
      <c r="B35"/>
      <c r="C35"/>
      <c r="D35"/>
      <c r="E35"/>
      <c r="F35"/>
      <c r="G35" t="s">
        <v>1</v>
      </c>
    </row>
    <row r="36" spans="1:7">
      <c r="A36"/>
      <c r="B36"/>
      <c r="C36"/>
      <c r="D36"/>
      <c r="E36"/>
      <c r="F36"/>
      <c r="G36"/>
    </row>
    <row r="37" spans="1:7">
      <c r="A37" t="s">
        <v>43</v>
      </c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0"/>
  <sheetViews>
    <sheetView workbookViewId="0">
      <selection sqref="A1:J1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66" t="s">
        <v>113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9" ht="18.75">
      <c r="A2" s="166" t="s">
        <v>30</v>
      </c>
      <c r="B2" s="166"/>
      <c r="C2" s="166"/>
      <c r="D2" s="166"/>
      <c r="E2" s="166"/>
      <c r="F2" s="166"/>
      <c r="G2" s="166"/>
      <c r="H2" s="166"/>
      <c r="I2" s="166"/>
    </row>
    <row r="3" spans="1:19" s="62" customFormat="1" ht="18">
      <c r="A3" s="163" t="s">
        <v>77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9" ht="18">
      <c r="A4" s="149"/>
      <c r="B4" s="149"/>
      <c r="C4" s="149"/>
      <c r="D4" s="149"/>
      <c r="E4" s="149"/>
      <c r="F4" s="149"/>
      <c r="G4" s="149"/>
      <c r="H4" s="149"/>
      <c r="I4" s="149"/>
    </row>
    <row r="5" spans="1:19">
      <c r="A5" s="9"/>
      <c r="B5" s="9"/>
      <c r="C5" s="9"/>
      <c r="D5" s="9"/>
      <c r="E5" s="9"/>
      <c r="F5" s="9"/>
      <c r="G5" s="9"/>
      <c r="H5" s="9"/>
      <c r="I5" s="9"/>
    </row>
    <row r="6" spans="1:19">
      <c r="A6" s="10" t="s">
        <v>31</v>
      </c>
      <c r="B6" s="11"/>
      <c r="C6" s="12"/>
      <c r="D6" s="12" t="s">
        <v>1</v>
      </c>
      <c r="E6" s="12"/>
      <c r="F6" s="72">
        <v>38445.21</v>
      </c>
      <c r="G6" s="2" t="s">
        <v>1</v>
      </c>
      <c r="H6" s="14"/>
      <c r="I6" s="11"/>
      <c r="N6" t="s">
        <v>1</v>
      </c>
    </row>
    <row r="7" spans="1:19">
      <c r="A7" s="10"/>
      <c r="B7" s="11"/>
      <c r="C7" s="12"/>
      <c r="D7" s="12"/>
      <c r="E7" s="12"/>
      <c r="F7" s="13"/>
      <c r="G7" s="13"/>
      <c r="H7" s="14"/>
      <c r="I7" s="11"/>
    </row>
    <row r="8" spans="1:19">
      <c r="A8" s="15" t="s">
        <v>32</v>
      </c>
      <c r="B8" s="16"/>
      <c r="C8" s="15"/>
      <c r="D8" s="17" t="s">
        <v>1</v>
      </c>
      <c r="E8" s="18"/>
      <c r="F8" s="19"/>
      <c r="G8" s="20"/>
      <c r="H8" s="21"/>
      <c r="I8" s="22"/>
      <c r="O8" s="6"/>
      <c r="P8" s="23"/>
      <c r="Q8" s="24"/>
      <c r="R8" s="5"/>
    </row>
    <row r="9" spans="1:19">
      <c r="A9" s="142">
        <v>43467</v>
      </c>
      <c r="B9" s="16"/>
      <c r="C9" s="15"/>
      <c r="D9" s="5">
        <v>4160</v>
      </c>
      <c r="E9" s="18"/>
      <c r="F9" s="19"/>
      <c r="G9" s="19"/>
      <c r="H9" s="20"/>
      <c r="I9" s="21"/>
      <c r="O9" s="6"/>
      <c r="P9" s="23"/>
      <c r="Q9" s="24"/>
      <c r="R9" s="5"/>
    </row>
    <row r="10" spans="1:19">
      <c r="A10" s="142">
        <v>43469</v>
      </c>
      <c r="B10" s="16"/>
      <c r="C10" s="15"/>
      <c r="D10" s="5">
        <v>3515</v>
      </c>
      <c r="E10" s="18"/>
      <c r="F10" s="19"/>
      <c r="G10" s="19"/>
      <c r="H10" s="20"/>
      <c r="I10" s="21"/>
      <c r="J10" s="22"/>
      <c r="P10" s="6"/>
      <c r="Q10" s="23"/>
      <c r="R10" s="24"/>
      <c r="S10" s="5"/>
    </row>
    <row r="11" spans="1:19">
      <c r="A11" s="142">
        <v>43472</v>
      </c>
      <c r="B11" s="16"/>
      <c r="C11" s="15"/>
      <c r="D11" s="5">
        <v>2263</v>
      </c>
      <c r="E11" s="18"/>
      <c r="F11" s="19"/>
      <c r="G11" s="19"/>
      <c r="H11" s="20"/>
      <c r="I11" s="21"/>
      <c r="J11" s="22"/>
      <c r="P11" s="6"/>
      <c r="Q11" s="23"/>
      <c r="R11" s="24"/>
      <c r="S11" s="5"/>
    </row>
    <row r="12" spans="1:19">
      <c r="A12" s="142">
        <v>43476</v>
      </c>
      <c r="B12" s="16"/>
      <c r="C12" s="15"/>
      <c r="D12" s="5">
        <v>2790</v>
      </c>
      <c r="E12" s="18"/>
      <c r="F12" s="19"/>
      <c r="G12" s="19"/>
      <c r="H12" s="20"/>
      <c r="I12" s="21"/>
      <c r="J12" s="22"/>
      <c r="P12" s="6"/>
      <c r="Q12" s="23"/>
      <c r="R12" s="24"/>
      <c r="S12" s="5"/>
    </row>
    <row r="13" spans="1:19">
      <c r="A13" s="142">
        <v>43494</v>
      </c>
      <c r="B13" s="16"/>
      <c r="C13" s="15"/>
      <c r="D13" s="5">
        <v>1580</v>
      </c>
      <c r="E13" s="18"/>
      <c r="F13" s="19"/>
      <c r="G13" s="19"/>
      <c r="H13" s="20"/>
      <c r="I13" s="21"/>
      <c r="J13" s="22"/>
      <c r="P13" s="6"/>
      <c r="Q13" s="23"/>
      <c r="R13" s="24"/>
      <c r="S13" s="5"/>
    </row>
    <row r="14" spans="1:19">
      <c r="A14" s="142" t="s">
        <v>1</v>
      </c>
      <c r="B14" s="16"/>
      <c r="C14" s="15"/>
      <c r="D14" s="5" t="s">
        <v>1</v>
      </c>
      <c r="E14" s="18"/>
      <c r="F14" s="19"/>
      <c r="G14" s="19"/>
      <c r="H14" s="20"/>
      <c r="I14" s="21"/>
      <c r="J14" s="22"/>
      <c r="P14" s="6"/>
      <c r="Q14" s="23"/>
      <c r="R14" s="24"/>
      <c r="S14" s="5"/>
    </row>
    <row r="15" spans="1:19">
      <c r="A15" s="6" t="s">
        <v>39</v>
      </c>
      <c r="B15" s="7"/>
      <c r="C15" s="7"/>
      <c r="D15" s="8"/>
      <c r="E15" s="1"/>
      <c r="F15" s="30">
        <f>SUM(D9:D14)</f>
        <v>14308</v>
      </c>
      <c r="G15" s="19"/>
      <c r="H15" s="20"/>
      <c r="I15" s="21"/>
      <c r="J15" s="22"/>
      <c r="P15" s="6"/>
      <c r="Q15" s="23"/>
      <c r="R15" s="24"/>
      <c r="S15" s="5"/>
    </row>
    <row r="16" spans="1:19">
      <c r="A16" s="6"/>
      <c r="B16" s="7"/>
      <c r="C16" s="7"/>
      <c r="D16" s="1"/>
      <c r="E16" s="1"/>
      <c r="F16" s="5"/>
      <c r="G16" s="19"/>
      <c r="H16" s="20"/>
      <c r="I16" s="21"/>
      <c r="J16" s="22"/>
      <c r="P16" s="6"/>
      <c r="Q16" s="23"/>
      <c r="R16" s="24"/>
      <c r="S16" s="5"/>
    </row>
    <row r="17" spans="1:19">
      <c r="A17" s="6" t="s">
        <v>33</v>
      </c>
      <c r="B17" s="7"/>
      <c r="C17" s="7"/>
      <c r="D17" s="1"/>
      <c r="E17" s="1"/>
      <c r="F17" s="150">
        <f>SUM(F6+F15)</f>
        <v>52753.21</v>
      </c>
      <c r="G17" s="19"/>
      <c r="H17" s="20"/>
      <c r="I17" s="21"/>
      <c r="J17" s="22"/>
      <c r="P17" s="6"/>
      <c r="Q17" s="23"/>
      <c r="R17" s="24"/>
      <c r="S17" s="5"/>
    </row>
    <row r="18" spans="1:19">
      <c r="A18" s="6"/>
      <c r="B18" s="7"/>
      <c r="C18" s="7"/>
      <c r="D18" s="1"/>
      <c r="E18" s="1"/>
      <c r="F18" s="5"/>
      <c r="G18" s="19"/>
      <c r="H18" s="20"/>
      <c r="I18" s="21"/>
      <c r="J18" s="22"/>
      <c r="P18" s="6"/>
      <c r="Q18" s="23"/>
      <c r="R18" s="24"/>
      <c r="S18" s="5"/>
    </row>
    <row r="19" spans="1:19">
      <c r="A19" s="6" t="s">
        <v>34</v>
      </c>
      <c r="B19" s="7"/>
      <c r="C19" s="7"/>
      <c r="D19" s="5" t="s">
        <v>1</v>
      </c>
      <c r="E19" s="1"/>
      <c r="F19" s="5"/>
      <c r="G19" s="19"/>
      <c r="H19" s="20"/>
      <c r="I19" s="21"/>
      <c r="J19" s="22"/>
      <c r="P19" s="6"/>
      <c r="Q19" s="23"/>
      <c r="R19" s="24"/>
      <c r="S19" s="5"/>
    </row>
    <row r="20" spans="1:19">
      <c r="A20" s="4" t="s">
        <v>44</v>
      </c>
      <c r="B20" s="7"/>
      <c r="C20" s="7"/>
      <c r="D20" s="5">
        <v>0</v>
      </c>
      <c r="E20" s="1"/>
      <c r="F20" s="5" t="s">
        <v>1</v>
      </c>
      <c r="G20" s="19"/>
      <c r="H20" s="20"/>
      <c r="I20" s="21"/>
      <c r="J20" s="22"/>
      <c r="P20" s="6"/>
      <c r="Q20" s="23"/>
      <c r="R20" s="24"/>
      <c r="S20" s="5"/>
    </row>
    <row r="21" spans="1:19">
      <c r="A21" s="6" t="s">
        <v>40</v>
      </c>
      <c r="B21" s="7"/>
      <c r="C21" s="7"/>
      <c r="D21" s="5">
        <v>0</v>
      </c>
      <c r="E21" s="1"/>
      <c r="F21" s="5"/>
      <c r="G21" s="19"/>
      <c r="H21" s="20"/>
      <c r="I21" s="21"/>
      <c r="J21" s="22"/>
      <c r="P21" s="6"/>
      <c r="Q21" s="23"/>
      <c r="R21" s="24"/>
      <c r="S21" s="5"/>
    </row>
    <row r="22" spans="1:19">
      <c r="A22" s="6" t="s">
        <v>41</v>
      </c>
      <c r="B22" s="7"/>
      <c r="C22" s="7"/>
      <c r="D22" s="5" t="s">
        <v>1</v>
      </c>
      <c r="E22" s="1"/>
      <c r="F22" s="5"/>
      <c r="G22" s="19"/>
      <c r="H22" s="20"/>
      <c r="I22" s="21"/>
      <c r="J22" s="22"/>
      <c r="P22" s="6"/>
      <c r="Q22" s="23"/>
      <c r="R22" s="24"/>
      <c r="S22" s="5"/>
    </row>
    <row r="23" spans="1:19">
      <c r="A23" s="6" t="s">
        <v>36</v>
      </c>
      <c r="B23" s="7"/>
      <c r="C23" s="7"/>
      <c r="D23" s="1"/>
      <c r="E23" s="1"/>
      <c r="G23" s="19"/>
      <c r="H23" s="20"/>
      <c r="I23" s="21"/>
      <c r="J23" s="22"/>
      <c r="P23" s="6"/>
      <c r="Q23" s="23"/>
      <c r="R23" s="24"/>
      <c r="S23" s="5"/>
    </row>
    <row r="24" spans="1:19">
      <c r="A24" s="6" t="s">
        <v>109</v>
      </c>
      <c r="B24" s="7"/>
      <c r="C24" s="7" t="s">
        <v>1</v>
      </c>
      <c r="D24" s="5" t="s">
        <v>1</v>
      </c>
      <c r="E24" s="1"/>
      <c r="F24" s="5"/>
      <c r="G24" s="110" t="s">
        <v>1</v>
      </c>
      <c r="H24" s="25"/>
      <c r="I24" s="26"/>
      <c r="J24" s="22"/>
      <c r="P24" s="6"/>
      <c r="Q24" s="23"/>
      <c r="R24" s="24"/>
      <c r="S24" s="5"/>
    </row>
    <row r="25" spans="1:19">
      <c r="A25" s="6" t="s">
        <v>1</v>
      </c>
      <c r="B25" s="7"/>
      <c r="C25" s="7"/>
      <c r="D25" s="5" t="s">
        <v>1</v>
      </c>
      <c r="E25" s="1"/>
      <c r="F25" s="5" t="s">
        <v>1</v>
      </c>
      <c r="G25" s="5"/>
      <c r="H25" s="25"/>
      <c r="I25" s="26"/>
      <c r="J25" s="22"/>
      <c r="L25" t="s">
        <v>1</v>
      </c>
      <c r="P25" s="6"/>
      <c r="Q25" s="23"/>
      <c r="R25" s="24"/>
      <c r="S25" s="5"/>
    </row>
    <row r="26" spans="1:19">
      <c r="A26" s="6" t="s">
        <v>38</v>
      </c>
      <c r="B26" s="7"/>
      <c r="C26" s="7"/>
      <c r="D26" s="8" t="s">
        <v>1</v>
      </c>
      <c r="E26" s="1"/>
      <c r="F26" s="30">
        <v>18345.79</v>
      </c>
      <c r="G26" s="25"/>
      <c r="H26" s="26"/>
      <c r="I26" s="22"/>
      <c r="J26" s="22"/>
      <c r="P26" s="6"/>
      <c r="Q26" s="23"/>
      <c r="R26" s="24"/>
      <c r="S26" s="5"/>
    </row>
    <row r="27" spans="1:19">
      <c r="A27" s="6"/>
      <c r="B27" s="7"/>
      <c r="C27" s="7"/>
      <c r="D27" s="31" t="s">
        <v>1</v>
      </c>
      <c r="E27" s="1"/>
      <c r="F27" s="5" t="s">
        <v>1</v>
      </c>
      <c r="G27" s="25"/>
      <c r="H27" s="26"/>
      <c r="I27" s="22"/>
      <c r="O27" s="6"/>
      <c r="P27" s="23"/>
      <c r="Q27" s="24"/>
      <c r="R27" s="5"/>
    </row>
    <row r="28" spans="1:19">
      <c r="A28" s="6" t="s">
        <v>47</v>
      </c>
      <c r="B28" s="7"/>
      <c r="C28" s="7"/>
      <c r="D28" s="31"/>
      <c r="E28" s="1"/>
      <c r="F28" s="5">
        <v>1820.94</v>
      </c>
      <c r="G28" s="25"/>
      <c r="H28" s="26"/>
      <c r="I28" s="22"/>
      <c r="O28" s="6"/>
      <c r="P28" s="7"/>
      <c r="Q28" s="7"/>
      <c r="R28" s="5"/>
    </row>
    <row r="29" spans="1:19">
      <c r="A29" s="6"/>
      <c r="B29" s="7"/>
      <c r="C29" s="7"/>
      <c r="D29" s="31"/>
      <c r="E29" s="1"/>
      <c r="F29" s="5"/>
      <c r="O29" s="6"/>
      <c r="P29" s="7"/>
      <c r="Q29" s="7"/>
      <c r="R29" s="5"/>
    </row>
    <row r="30" spans="1:19">
      <c r="A30" s="6" t="s">
        <v>35</v>
      </c>
      <c r="B30" s="7"/>
      <c r="C30" s="7"/>
      <c r="D30" s="1"/>
      <c r="E30" s="1"/>
      <c r="F30" s="151">
        <f>SUM(F17-F26)</f>
        <v>34407.42</v>
      </c>
      <c r="O30" s="6"/>
      <c r="P30" s="7"/>
      <c r="Q30" s="7"/>
      <c r="R30" s="5"/>
    </row>
    <row r="31" spans="1:19">
      <c r="A31" s="6"/>
      <c r="B31" s="7"/>
      <c r="C31" s="7"/>
      <c r="D31" s="1"/>
      <c r="E31" s="1"/>
      <c r="F31" s="153"/>
      <c r="O31" s="6"/>
      <c r="P31" s="7"/>
      <c r="Q31" s="7"/>
      <c r="R31" s="5"/>
    </row>
    <row r="32" spans="1:19">
      <c r="A32" s="6"/>
      <c r="B32" s="7"/>
      <c r="C32" s="7"/>
      <c r="D32" s="1"/>
      <c r="E32" s="1"/>
      <c r="F32" s="153"/>
      <c r="O32" s="6"/>
      <c r="P32" s="7"/>
      <c r="Q32" s="7"/>
      <c r="R32" s="5"/>
    </row>
    <row r="33" spans="1:18">
      <c r="B33" s="29"/>
      <c r="C33" s="27"/>
      <c r="D33" s="1"/>
      <c r="E33" s="27"/>
      <c r="F33" s="20"/>
      <c r="J33" t="s">
        <v>1</v>
      </c>
      <c r="O33" s="6"/>
      <c r="P33" s="7"/>
      <c r="Q33" s="7"/>
      <c r="R33" s="5"/>
    </row>
    <row r="34" spans="1:18">
      <c r="A34" s="1" t="s">
        <v>46</v>
      </c>
      <c r="B34" s="1"/>
      <c r="C34" s="3"/>
      <c r="D34" s="20"/>
    </row>
    <row r="35" spans="1:18">
      <c r="A35" s="1" t="s">
        <v>10</v>
      </c>
      <c r="B35" s="1"/>
      <c r="C35" s="1"/>
      <c r="D35" s="3"/>
    </row>
    <row r="36" spans="1:18">
      <c r="A36" s="1"/>
      <c r="B36" s="1"/>
      <c r="C36" s="1"/>
      <c r="D36" s="3"/>
    </row>
    <row r="37" spans="1:18">
      <c r="A37" s="1" t="s">
        <v>1</v>
      </c>
      <c r="C37" s="1"/>
      <c r="D37" s="1"/>
    </row>
    <row r="38" spans="1:18">
      <c r="A38" t="s">
        <v>43</v>
      </c>
    </row>
    <row r="39" spans="1:18">
      <c r="D39" s="1"/>
    </row>
    <row r="45" spans="1:18">
      <c r="G45" t="s">
        <v>1</v>
      </c>
      <c r="H45" t="s">
        <v>1</v>
      </c>
    </row>
    <row r="49" spans="7:9">
      <c r="G49" s="20"/>
      <c r="H49" s="20"/>
      <c r="I49" s="20"/>
    </row>
    <row r="50" spans="7:9">
      <c r="G50" s="20"/>
      <c r="H50" s="20"/>
      <c r="I50" s="20"/>
    </row>
  </sheetData>
  <mergeCells count="3">
    <mergeCell ref="A2:I2"/>
    <mergeCell ref="A3:J3"/>
    <mergeCell ref="A1:J1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</vt:lpstr>
      <vt:lpstr>Jan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2019-02-01T00:24:13Z</cp:lastPrinted>
  <dcterms:created xsi:type="dcterms:W3CDTF">2017-01-30T19:06:38Z</dcterms:created>
  <dcterms:modified xsi:type="dcterms:W3CDTF">2019-02-01T00:24:34Z</dcterms:modified>
</cp:coreProperties>
</file>