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og\OneDrive\Desktop\2019 Delta Omega AKA\Monthly Reports\"/>
    </mc:Choice>
  </mc:AlternateContent>
  <xr:revisionPtr revIDLastSave="245" documentId="8_{06362E7D-0C05-4E23-9A4A-7AE19D19F560}" xr6:coauthVersionLast="41" xr6:coauthVersionMax="41" xr10:uidLastSave="{2590EBAD-56B0-4601-BE75-B091030CA923}"/>
  <bookViews>
    <workbookView xWindow="-120" yWindow="-120" windowWidth="24240" windowHeight="13140" xr2:uid="{00000000-000D-0000-FFFF-FFFF00000000}"/>
  </bookViews>
  <sheets>
    <sheet name="Mar" sheetId="12" r:id="rId1"/>
    <sheet name="Mar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6" l="1"/>
  <c r="E16" i="16"/>
  <c r="E33" i="16" l="1"/>
  <c r="E30" i="16"/>
  <c r="F32" i="17"/>
  <c r="F19" i="17"/>
  <c r="F17" i="17"/>
  <c r="F47" i="12"/>
  <c r="F49" i="12" s="1"/>
  <c r="F35" i="12"/>
  <c r="F17" i="12" l="1"/>
  <c r="F19" i="12" s="1"/>
  <c r="F38" i="12" s="1"/>
  <c r="K39" i="12" s="1"/>
  <c r="E9" i="16" l="1"/>
  <c r="S32" i="16" l="1"/>
</calcChain>
</file>

<file path=xl/sharedStrings.xml><?xml version="1.0" encoding="utf-8"?>
<sst xmlns="http://schemas.openxmlformats.org/spreadsheetml/2006/main" count="435" uniqueCount="96">
  <si>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</si>
  <si>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</si>
  <si>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</si>
  <si>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</si>
  <si>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</si>
  <si>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</si>
  <si>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</si>
  <si>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</si>
  <si>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</si>
  <si>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</si>
  <si>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</si>
  <si>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</si>
  <si>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</si>
  <si>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</si>
  <si>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</si>
  <si>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</si>
  <si>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</si>
  <si>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</si>
  <si>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</si>
  <si>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</si>
  <si>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</si>
  <si>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</si>
  <si>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</si>
  <si>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</si>
  <si>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</si>
  <si>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</si>
  <si>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</si>
  <si>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</si>
  <si>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</si>
  <si>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</si>
  <si>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>Account Analysis - Operations</t>
  </si>
  <si>
    <t xml:space="preserve">Beginning Balance </t>
  </si>
  <si>
    <t>Add: Deposits</t>
  </si>
  <si>
    <t xml:space="preserve">Funds Available </t>
  </si>
  <si>
    <t>Less:  Withdrawals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</si>
  <si>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</si>
  <si>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</si>
  <si>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</si>
  <si>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</si>
  <si>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</si>
  <si>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</si>
  <si>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</si>
  <si>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</si>
  <si>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</si>
  <si>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</si>
  <si>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</si>
  <si>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</si>
  <si>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 xml:space="preserve">Financial Reports Reconciliation    </t>
  </si>
  <si>
    <t>c</t>
  </si>
  <si>
    <t>Paypal</t>
  </si>
  <si>
    <t>Soror Irene F. Logan, CFO</t>
  </si>
  <si>
    <t>MIP Sisterly Relations</t>
  </si>
  <si>
    <t>Johna Vazquez</t>
  </si>
  <si>
    <t>MIP Wrist Bands</t>
  </si>
  <si>
    <t>Alpha Kappa Alpha Sorority, Incorporated®</t>
  </si>
  <si>
    <t>TOTAL EXPENDITURES 2/28/2019</t>
  </si>
  <si>
    <t>Outstanding as of Mar 1, 2019</t>
  </si>
  <si>
    <t>Balance brought Forward</t>
  </si>
  <si>
    <t>Alpha Kappa  Alpha Inc</t>
  </si>
  <si>
    <t>AKA, Inc</t>
  </si>
  <si>
    <t>Soror Recognition Ivy Leaf</t>
  </si>
  <si>
    <t>REPORT DATE:  Apr 1, 2019</t>
  </si>
  <si>
    <t>For the Period March 1 - 31 2019</t>
  </si>
  <si>
    <t>Bland's Florist</t>
  </si>
  <si>
    <t>Takeena C White</t>
  </si>
  <si>
    <t>MIP Reim-Ldrship</t>
  </si>
  <si>
    <t>Bereave. Walker,Hines,Mallory</t>
  </si>
  <si>
    <t>2 Reacts Burnett/Coleman</t>
  </si>
  <si>
    <t>Mia Hines</t>
  </si>
  <si>
    <t>Office Supplies</t>
  </si>
  <si>
    <t>MIP Ivy Pots</t>
  </si>
  <si>
    <t>AAAA Storage</t>
  </si>
  <si>
    <t>Rental Units 1102/1108</t>
  </si>
  <si>
    <t xml:space="preserve">Dr. Christine Darden </t>
  </si>
  <si>
    <t xml:space="preserve">Protocol </t>
  </si>
  <si>
    <t>Moving Chairs from Wmburg</t>
  </si>
  <si>
    <t>Pamela Mayfield Smith</t>
  </si>
  <si>
    <t>Svc-Sisterly Relation Coord.</t>
  </si>
  <si>
    <t>MAR Sisters in the City</t>
  </si>
  <si>
    <t>Cantina 18 Raleigh</t>
  </si>
  <si>
    <t xml:space="preserve">U-haul Rental </t>
  </si>
  <si>
    <t>CHECKBOOK BALANCE AS OF 3/38/2019</t>
  </si>
  <si>
    <t>Bank Statement Balance 4/1/2019</t>
  </si>
  <si>
    <t>Reconciled Bank Statement  Balance as of 3/31/2019</t>
  </si>
  <si>
    <t xml:space="preserve"> Disbursements -Mar 2019</t>
  </si>
  <si>
    <t>#6622 issued 1/15</t>
  </si>
  <si>
    <t>#6630 issued 1/21</t>
  </si>
  <si>
    <t>#6631 issued 1/21</t>
  </si>
  <si>
    <t>#6663 issued 3/23</t>
  </si>
  <si>
    <t>Financial Report - Operations  (Bank of America)</t>
  </si>
  <si>
    <t>Ending Statement of Account Balance</t>
  </si>
  <si>
    <t>Check #</t>
  </si>
  <si>
    <t>Dues/React/late fees/ring</t>
  </si>
  <si>
    <t>MARC SITC Dinner/Badges</t>
  </si>
  <si>
    <t>Badges</t>
  </si>
  <si>
    <t xml:space="preserve">MARC SITC Dinner/PPfees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</si>
</sst>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.1"/>
      <color rgb="FF333333"/>
      <name val="Verdana!important"/>
    </font>
    <font>
      <sz val="12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b/>
      <u val="singleAccounting"/>
      <sz val="11"/>
      <color theme="1"/>
      <name val="Arial"/>
      <family val="2"/>
    </font>
    <font>
      <sz val="9"/>
      <color theme="1"/>
      <name val="Arial"/>
      <family val="2"/>
    </font>
    <font>
      <u val="singleAccounting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35">
    <xf numFmtId="0" fontId="0" fillId="0" borderId="0" xfId="0"/>
    <xf numFmtId="0" fontId="5" fillId="0" borderId="0" xfId="0" applyFont="1"/>
    <xf numFmtId="44" fontId="2" fillId="0" borderId="0" xfId="0" applyNumberFormat="1" applyFont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44" fontId="10" fillId="0" borderId="0" xfId="1" applyFont="1"/>
    <xf numFmtId="7" fontId="9" fillId="0" borderId="0" xfId="0" applyNumberFormat="1" applyFont="1" applyAlignment="1">
      <alignment horizontal="center" vertical="center"/>
    </xf>
    <xf numFmtId="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0" xfId="1" applyFont="1" applyAlignment="1">
      <alignment horizontal="left" vertical="center"/>
    </xf>
    <xf numFmtId="44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7" fontId="12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left" vertical="top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4" fontId="5" fillId="0" borderId="4" xfId="1" applyFont="1" applyBorder="1"/>
    <xf numFmtId="0" fontId="15" fillId="0" borderId="0" xfId="0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44" fontId="18" fillId="0" borderId="0" xfId="1" applyFont="1" applyAlignment="1">
      <alignment horizontal="left" vertical="top"/>
    </xf>
    <xf numFmtId="44" fontId="18" fillId="0" borderId="0" xfId="1" applyFont="1"/>
    <xf numFmtId="7" fontId="17" fillId="0" borderId="0" xfId="0" applyNumberFormat="1" applyFont="1" applyAlignment="1">
      <alignment horizontal="center" vertical="center"/>
    </xf>
    <xf numFmtId="7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44" fontId="20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7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7" fontId="20" fillId="0" borderId="0" xfId="0" applyNumberFormat="1" applyFont="1" applyAlignment="1">
      <alignment vertical="center"/>
    </xf>
    <xf numFmtId="44" fontId="21" fillId="0" borderId="0" xfId="0" applyNumberFormat="1" applyFont="1" applyAlignment="1">
      <alignment horizontal="left" vertical="top"/>
    </xf>
    <xf numFmtId="0" fontId="22" fillId="0" borderId="0" xfId="0" applyFont="1"/>
    <xf numFmtId="44" fontId="22" fillId="0" borderId="0" xfId="0" applyNumberFormat="1" applyFont="1" applyAlignment="1">
      <alignment horizontal="left" vertical="top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/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right" vertical="center"/>
    </xf>
    <xf numFmtId="44" fontId="29" fillId="0" borderId="0" xfId="0" applyNumberFormat="1" applyFont="1"/>
    <xf numFmtId="0" fontId="31" fillId="0" borderId="0" xfId="0" applyFont="1" applyAlignment="1">
      <alignment horizontal="left" vertical="top"/>
    </xf>
    <xf numFmtId="7" fontId="30" fillId="0" borderId="0" xfId="0" applyNumberFormat="1" applyFont="1" applyAlignment="1">
      <alignment horizontal="right" vertical="center"/>
    </xf>
    <xf numFmtId="0" fontId="32" fillId="0" borderId="0" xfId="0" applyFont="1"/>
    <xf numFmtId="0" fontId="31" fillId="0" borderId="0" xfId="0" applyFont="1"/>
    <xf numFmtId="0" fontId="33" fillId="0" borderId="0" xfId="0" applyFont="1"/>
    <xf numFmtId="0" fontId="29" fillId="0" borderId="0" xfId="0" applyFont="1"/>
    <xf numFmtId="14" fontId="32" fillId="0" borderId="0" xfId="0" applyNumberFormat="1" applyFont="1"/>
    <xf numFmtId="0" fontId="34" fillId="0" borderId="0" xfId="0" applyFont="1"/>
    <xf numFmtId="0" fontId="34" fillId="0" borderId="0" xfId="0" applyFont="1" applyAlignment="1">
      <alignment horizontal="left" vertical="top"/>
    </xf>
    <xf numFmtId="14" fontId="34" fillId="0" borderId="0" xfId="0" applyNumberFormat="1" applyFont="1" applyAlignment="1">
      <alignment horizontal="left" vertical="top"/>
    </xf>
    <xf numFmtId="44" fontId="29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44" fontId="10" fillId="0" borderId="0" xfId="1" applyFont="1" applyAlignment="1">
      <alignment horizontal="left" vertical="top"/>
    </xf>
    <xf numFmtId="44" fontId="2" fillId="0" borderId="0" xfId="0" applyNumberFormat="1" applyFont="1" applyAlignment="1">
      <alignment horizontal="left" vertical="top"/>
    </xf>
    <xf numFmtId="44" fontId="25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6" fillId="2" borderId="0" xfId="3" applyNumberFormat="1" applyFont="1" applyBorder="1" applyAlignment="1">
      <alignment horizontal="left" vertical="center"/>
    </xf>
    <xf numFmtId="14" fontId="0" fillId="0" borderId="0" xfId="0" applyNumberFormat="1"/>
    <xf numFmtId="44" fontId="36" fillId="0" borderId="0" xfId="1" applyFont="1"/>
    <xf numFmtId="14" fontId="10" fillId="0" borderId="0" xfId="0" applyNumberFormat="1" applyFont="1"/>
    <xf numFmtId="7" fontId="10" fillId="0" borderId="0" xfId="0" applyNumberFormat="1" applyFont="1"/>
    <xf numFmtId="0" fontId="10" fillId="0" borderId="0" xfId="0" applyFont="1" applyAlignment="1">
      <alignment horizontal="left" vertical="top"/>
    </xf>
    <xf numFmtId="44" fontId="36" fillId="0" borderId="0" xfId="1" applyFont="1" applyAlignment="1">
      <alignment horizontal="left" vertical="center"/>
    </xf>
    <xf numFmtId="44" fontId="31" fillId="0" borderId="0" xfId="0" applyNumberFormat="1" applyFont="1" applyAlignment="1">
      <alignment horizontal="left" vertical="top"/>
    </xf>
    <xf numFmtId="44" fontId="2" fillId="0" borderId="3" xfId="0" applyNumberFormat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/>
    </xf>
    <xf numFmtId="0" fontId="5" fillId="0" borderId="8" xfId="0" applyFont="1" applyBorder="1"/>
    <xf numFmtId="0" fontId="5" fillId="0" borderId="10" xfId="0" applyFont="1" applyBorder="1"/>
    <xf numFmtId="0" fontId="32" fillId="0" borderId="10" xfId="0" applyFont="1" applyBorder="1"/>
    <xf numFmtId="0" fontId="32" fillId="0" borderId="6" xfId="0" applyFont="1" applyBorder="1"/>
    <xf numFmtId="0" fontId="5" fillId="0" borderId="11" xfId="0" applyFont="1" applyBorder="1"/>
    <xf numFmtId="0" fontId="5" fillId="0" borderId="4" xfId="0" applyFont="1" applyBorder="1"/>
    <xf numFmtId="7" fontId="7" fillId="0" borderId="0" xfId="0" applyNumberFormat="1" applyFont="1" applyAlignment="1">
      <alignment vertical="center"/>
    </xf>
    <xf numFmtId="44" fontId="5" fillId="0" borderId="6" xfId="1" applyFont="1" applyBorder="1"/>
    <xf numFmtId="14" fontId="39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7" fontId="27" fillId="0" borderId="0" xfId="0" applyNumberFormat="1" applyFont="1" applyAlignment="1">
      <alignment horizontal="center" vertical="top"/>
    </xf>
    <xf numFmtId="7" fontId="2" fillId="0" borderId="0" xfId="1" applyNumberFormat="1" applyFont="1"/>
    <xf numFmtId="14" fontId="5" fillId="0" borderId="10" xfId="0" applyNumberFormat="1" applyFont="1" applyBorder="1" applyAlignment="1">
      <alignment horizontal="left" vertical="top"/>
    </xf>
    <xf numFmtId="0" fontId="36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7" xfId="0" applyFont="1" applyBorder="1"/>
    <xf numFmtId="7" fontId="36" fillId="0" borderId="0" xfId="0" applyNumberFormat="1" applyFont="1" applyAlignment="1">
      <alignment horizontal="right" vertical="center"/>
    </xf>
    <xf numFmtId="7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top"/>
    </xf>
    <xf numFmtId="44" fontId="2" fillId="0" borderId="12" xfId="0" applyNumberFormat="1" applyFont="1" applyBorder="1"/>
    <xf numFmtId="44" fontId="40" fillId="0" borderId="9" xfId="1" applyFont="1" applyBorder="1"/>
    <xf numFmtId="44" fontId="41" fillId="0" borderId="0" xfId="0" applyNumberFormat="1" applyFont="1"/>
    <xf numFmtId="0" fontId="42" fillId="0" borderId="0" xfId="0" applyFont="1"/>
    <xf numFmtId="7" fontId="2" fillId="0" borderId="3" xfId="1" applyNumberFormat="1" applyFont="1" applyBorder="1"/>
    <xf numFmtId="44" fontId="43" fillId="0" borderId="0" xfId="0" applyNumberFormat="1" applyFont="1"/>
    <xf numFmtId="44" fontId="2" fillId="0" borderId="1" xfId="0" applyNumberFormat="1" applyFont="1" applyBorder="1"/>
    <xf numFmtId="0" fontId="0" fillId="0" borderId="0" xfId="0" applyAlignment="1">
      <alignment horizontal="left"/>
    </xf>
    <xf numFmtId="44" fontId="5" fillId="0" borderId="4" xfId="0" applyNumberFormat="1" applyFont="1" applyBorder="1"/>
    <xf numFmtId="44" fontId="2" fillId="0" borderId="1" xfId="1" applyFont="1" applyBorder="1"/>
    <xf numFmtId="44" fontId="2" fillId="0" borderId="0" xfId="1" applyFont="1"/>
    <xf numFmtId="7" fontId="2" fillId="0" borderId="1" xfId="1" applyNumberFormat="1" applyFont="1" applyBorder="1"/>
    <xf numFmtId="7" fontId="5" fillId="0" borderId="0" xfId="1" applyNumberFormat="1" applyFont="1"/>
    <xf numFmtId="7" fontId="6" fillId="0" borderId="0" xfId="0" applyNumberFormat="1" applyFont="1" applyAlignment="1">
      <alignment horizontal="center" vertical="top"/>
    </xf>
    <xf numFmtId="7" fontId="24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27" fillId="0" borderId="0" xfId="0" applyNumberFormat="1" applyFont="1" applyAlignment="1">
      <alignment horizontal="center" vertical="top"/>
    </xf>
    <xf numFmtId="4" fontId="37" fillId="3" borderId="0" xfId="0" applyNumberFormat="1" applyFont="1" applyFill="1" applyAlignment="1">
      <alignment horizontal="left" vertical="top" wrapText="1" indent="1"/>
    </xf>
    <xf numFmtId="7" fontId="14" fillId="0" borderId="0" xfId="0" applyNumberFormat="1" applyFont="1" applyAlignment="1">
      <alignment horizontal="center" vertical="top"/>
    </xf>
    <xf numFmtId="44" fontId="38" fillId="0" borderId="0" xfId="1" applyFont="1" applyBorder="1"/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160" zoomScaleNormal="160" workbookViewId="0">
      <selection activeCell="E35" sqref="E35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6" bestFit="1" customWidth="1"/>
    <col min="12" max="12" width="13.5703125" style="52" customWidth="1"/>
    <col min="13" max="13" width="11.7109375" style="52" customWidth="1"/>
    <col min="14" max="16384" width="9.140625" style="52"/>
  </cols>
  <sheetData>
    <row r="1" spans="1:15" ht="18.75">
      <c r="A1" s="128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52"/>
    </row>
    <row r="2" spans="1:15" ht="18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52"/>
    </row>
    <row r="3" spans="1:15" ht="18">
      <c r="A3" s="130" t="s">
        <v>89</v>
      </c>
      <c r="B3" s="130"/>
      <c r="C3" s="130"/>
      <c r="D3" s="130"/>
      <c r="E3" s="130"/>
      <c r="F3" s="130"/>
      <c r="G3" s="130"/>
      <c r="H3" s="130"/>
      <c r="I3" s="130"/>
      <c r="J3" s="130"/>
      <c r="K3" s="52"/>
    </row>
    <row r="4" spans="1:15" ht="18">
      <c r="A4" s="131" t="s">
        <v>62</v>
      </c>
      <c r="B4" s="131"/>
      <c r="C4" s="131"/>
      <c r="D4" s="131"/>
      <c r="E4" s="131"/>
      <c r="F4" s="131"/>
      <c r="G4" s="131"/>
      <c r="H4" s="131"/>
      <c r="I4" s="131"/>
      <c r="J4" s="131"/>
      <c r="K4" s="52"/>
    </row>
    <row r="5" spans="1:15">
      <c r="A5" s="53" t="s">
        <v>61</v>
      </c>
      <c r="B5" s="54"/>
      <c r="C5" s="54"/>
      <c r="D5" s="54"/>
      <c r="E5" s="54"/>
      <c r="F5" s="55"/>
      <c r="G5" s="55"/>
      <c r="H5" s="55"/>
      <c r="I5" s="56"/>
      <c r="J5" s="54"/>
      <c r="K5" s="52"/>
      <c r="L5" s="57" t="s">
        <v>1</v>
      </c>
    </row>
    <row r="6" spans="1:15">
      <c r="A6" s="53"/>
      <c r="B6" s="54"/>
      <c r="C6" s="54"/>
      <c r="D6" s="54"/>
      <c r="E6" s="54"/>
      <c r="F6" s="55"/>
      <c r="G6" s="55"/>
      <c r="H6" s="55"/>
      <c r="I6" s="56"/>
      <c r="J6" s="54"/>
      <c r="K6" s="52"/>
      <c r="L6" s="57"/>
    </row>
    <row r="7" spans="1:15" customFormat="1">
      <c r="A7" s="1" t="s">
        <v>57</v>
      </c>
      <c r="B7" s="112"/>
      <c r="C7" s="112"/>
      <c r="D7" s="58" t="s">
        <v>1</v>
      </c>
      <c r="E7" s="112" t="s">
        <v>1</v>
      </c>
      <c r="F7" s="59">
        <v>26011.56</v>
      </c>
      <c r="G7" s="112"/>
      <c r="H7" s="111"/>
      <c r="I7" s="111"/>
      <c r="J7" s="113"/>
      <c r="K7" s="80" t="s">
        <v>1</v>
      </c>
    </row>
    <row r="8" spans="1:15" customFormat="1">
      <c r="A8" s="73" t="s">
        <v>7</v>
      </c>
      <c r="B8" s="1" t="s">
        <v>1</v>
      </c>
      <c r="C8" s="61"/>
      <c r="D8" s="61"/>
      <c r="E8" s="61"/>
      <c r="K8" t="s">
        <v>1</v>
      </c>
      <c r="L8" s="111" t="s">
        <v>1</v>
      </c>
    </row>
    <row r="9" spans="1:15">
      <c r="A9" s="60" t="s">
        <v>2</v>
      </c>
      <c r="B9" s="60" t="s">
        <v>3</v>
      </c>
      <c r="C9" s="62" t="s">
        <v>9</v>
      </c>
      <c r="D9" s="60" t="s">
        <v>4</v>
      </c>
      <c r="E9" s="60" t="s">
        <v>44</v>
      </c>
      <c r="F9" s="60" t="s">
        <v>5</v>
      </c>
      <c r="K9" s="89"/>
      <c r="L9"/>
      <c r="M9"/>
      <c r="N9"/>
      <c r="O9"/>
    </row>
    <row r="10" spans="1:15">
      <c r="A10" s="64"/>
      <c r="B10" s="60"/>
      <c r="C10" s="62"/>
      <c r="D10" s="60"/>
      <c r="E10" s="63"/>
      <c r="F10" s="60"/>
      <c r="K10"/>
      <c r="L10"/>
      <c r="M10"/>
      <c r="N10"/>
      <c r="O10"/>
    </row>
    <row r="11" spans="1:15">
      <c r="A11" s="89" t="s">
        <v>1</v>
      </c>
      <c r="B11" s="60" t="s">
        <v>11</v>
      </c>
      <c r="C11" s="62"/>
      <c r="D11" s="60"/>
      <c r="E11" s="73" t="s">
        <v>1</v>
      </c>
      <c r="F11" s="60"/>
      <c r="K11"/>
      <c r="L11"/>
      <c r="M11"/>
      <c r="N11"/>
      <c r="O11"/>
    </row>
    <row r="12" spans="1:15" customFormat="1">
      <c r="A12" s="3">
        <v>43536</v>
      </c>
      <c r="B12" s="1" t="s">
        <v>11</v>
      </c>
      <c r="C12" s="71" t="s">
        <v>48</v>
      </c>
      <c r="D12" s="61" t="s">
        <v>92</v>
      </c>
      <c r="E12" s="132" t="s">
        <v>1</v>
      </c>
      <c r="F12" s="4">
        <v>1642.18</v>
      </c>
    </row>
    <row r="13" spans="1:15" customFormat="1">
      <c r="A13" s="3">
        <v>43544</v>
      </c>
      <c r="B13" s="1" t="s">
        <v>49</v>
      </c>
      <c r="C13" s="71" t="s">
        <v>48</v>
      </c>
      <c r="D13" s="118" t="s">
        <v>95</v>
      </c>
      <c r="E13" s="132"/>
      <c r="F13" s="4">
        <v>1987.22</v>
      </c>
      <c r="L13" s="4"/>
    </row>
    <row r="14" spans="1:15" customFormat="1">
      <c r="A14" s="3">
        <v>43544</v>
      </c>
      <c r="B14" s="1" t="s">
        <v>11</v>
      </c>
      <c r="C14" s="71" t="s">
        <v>48</v>
      </c>
      <c r="D14" s="118" t="s">
        <v>93</v>
      </c>
      <c r="E14" s="132"/>
      <c r="F14" s="4">
        <v>823</v>
      </c>
      <c r="L14" s="4"/>
    </row>
    <row r="15" spans="1:15" customFormat="1">
      <c r="A15" s="3">
        <v>43546</v>
      </c>
      <c r="B15" s="1" t="s">
        <v>49</v>
      </c>
      <c r="C15" s="71" t="s">
        <v>48</v>
      </c>
      <c r="D15" s="118" t="s">
        <v>95</v>
      </c>
      <c r="E15" s="132"/>
      <c r="F15" s="4">
        <v>192.29</v>
      </c>
      <c r="L15" s="4"/>
    </row>
    <row r="16" spans="1:15" customFormat="1">
      <c r="A16" s="3">
        <v>43552</v>
      </c>
      <c r="B16" s="1" t="s">
        <v>11</v>
      </c>
      <c r="C16" s="71" t="s">
        <v>48</v>
      </c>
      <c r="D16" s="61" t="s">
        <v>94</v>
      </c>
      <c r="E16" s="132"/>
      <c r="F16" s="4">
        <v>153</v>
      </c>
      <c r="L16" s="4"/>
    </row>
    <row r="17" spans="1:15">
      <c r="A17" s="79" t="s">
        <v>36</v>
      </c>
      <c r="B17" s="72"/>
      <c r="C17" s="72" t="s">
        <v>1</v>
      </c>
      <c r="D17" s="1"/>
      <c r="E17" s="1"/>
      <c r="F17" s="75">
        <f>SUM(F12:F16)</f>
        <v>4797.6899999999996</v>
      </c>
      <c r="I17" s="66"/>
      <c r="J17" s="65"/>
      <c r="K17" s="81"/>
      <c r="L17"/>
      <c r="M17"/>
      <c r="N17"/>
      <c r="O17"/>
    </row>
    <row r="18" spans="1:15">
      <c r="A18" s="58"/>
      <c r="B18" s="72"/>
      <c r="C18" s="58"/>
      <c r="D18" s="65"/>
      <c r="E18" s="1" t="s">
        <v>1</v>
      </c>
      <c r="F18" s="68"/>
      <c r="G18" s="69"/>
      <c r="I18" s="67"/>
      <c r="J18" s="65"/>
      <c r="K18" s="81"/>
      <c r="L18"/>
      <c r="M18"/>
      <c r="N18"/>
      <c r="O18"/>
    </row>
    <row r="19" spans="1:15">
      <c r="A19" s="63" t="s">
        <v>12</v>
      </c>
      <c r="B19" s="72"/>
      <c r="C19" s="58"/>
      <c r="D19" s="65"/>
      <c r="E19" s="65"/>
      <c r="F19" s="90">
        <f>SUM(F7+F17)</f>
        <v>30809.25</v>
      </c>
      <c r="G19" s="69"/>
      <c r="I19" s="67"/>
      <c r="J19" s="65"/>
      <c r="K19" s="81"/>
      <c r="L19"/>
      <c r="M19"/>
      <c r="N19"/>
      <c r="O19"/>
    </row>
    <row r="20" spans="1:15" s="92" customFormat="1">
      <c r="A20" s="63"/>
      <c r="B20" s="72"/>
      <c r="C20" s="58"/>
      <c r="D20" s="1" t="s">
        <v>1</v>
      </c>
      <c r="E20" s="65"/>
      <c r="F20" s="68"/>
      <c r="G20" s="91"/>
      <c r="I20" s="3"/>
      <c r="J20" s="1"/>
      <c r="K20" s="81"/>
      <c r="L20"/>
      <c r="M20"/>
      <c r="N20"/>
      <c r="O20"/>
    </row>
    <row r="21" spans="1:15" s="92" customFormat="1">
      <c r="A21" s="73" t="s">
        <v>6</v>
      </c>
      <c r="B21" s="72"/>
      <c r="C21" s="58"/>
      <c r="D21" s="1"/>
      <c r="E21" s="1"/>
      <c r="F21" s="75"/>
      <c r="G21" s="91"/>
      <c r="I21" s="3"/>
      <c r="J21" s="1" t="s">
        <v>1</v>
      </c>
      <c r="K21" s="81"/>
      <c r="L21"/>
      <c r="M21"/>
      <c r="N21"/>
      <c r="O21"/>
    </row>
    <row r="22" spans="1:15" s="92" customFormat="1">
      <c r="A22" s="60" t="s">
        <v>2</v>
      </c>
      <c r="B22" s="73" t="s">
        <v>91</v>
      </c>
      <c r="C22" s="60" t="s">
        <v>14</v>
      </c>
      <c r="D22" s="60" t="s">
        <v>16</v>
      </c>
      <c r="E22" s="60" t="s">
        <v>13</v>
      </c>
      <c r="F22" s="60" t="s">
        <v>5</v>
      </c>
      <c r="H22" s="3"/>
      <c r="I22" s="1"/>
      <c r="K22" s="81"/>
      <c r="L22"/>
      <c r="M22"/>
      <c r="N22"/>
      <c r="O22"/>
    </row>
    <row r="23" spans="1:15" s="92" customFormat="1">
      <c r="A23" s="60"/>
      <c r="B23" s="60"/>
      <c r="C23" s="60"/>
      <c r="D23" s="60"/>
      <c r="E23" s="60"/>
      <c r="F23" s="60"/>
      <c r="H23" s="3"/>
      <c r="I23" s="1"/>
      <c r="K23" s="81"/>
      <c r="L23"/>
      <c r="M23"/>
      <c r="N23"/>
      <c r="O23"/>
    </row>
    <row r="24" spans="1:15" s="92" customFormat="1">
      <c r="A24" s="3">
        <v>43525</v>
      </c>
      <c r="B24" s="72">
        <v>6654</v>
      </c>
      <c r="C24" s="6" t="s">
        <v>48</v>
      </c>
      <c r="D24" s="1" t="s">
        <v>63</v>
      </c>
      <c r="E24" s="118" t="s">
        <v>66</v>
      </c>
      <c r="F24" s="4">
        <v>170.16</v>
      </c>
      <c r="H24" s="3"/>
      <c r="I24" s="1"/>
      <c r="K24" s="81" t="s">
        <v>1</v>
      </c>
      <c r="L24" t="s">
        <v>1</v>
      </c>
      <c r="M24"/>
      <c r="N24"/>
      <c r="O24"/>
    </row>
    <row r="25" spans="1:15" s="92" customFormat="1">
      <c r="A25" s="3">
        <v>43526</v>
      </c>
      <c r="B25" s="72">
        <v>6655</v>
      </c>
      <c r="C25" s="6" t="s">
        <v>48</v>
      </c>
      <c r="D25" s="1" t="s">
        <v>64</v>
      </c>
      <c r="E25" s="1" t="s">
        <v>65</v>
      </c>
      <c r="F25" s="4">
        <v>200</v>
      </c>
      <c r="H25" s="3"/>
      <c r="I25" s="1"/>
      <c r="K25" s="81"/>
      <c r="L25"/>
      <c r="M25"/>
      <c r="N25"/>
      <c r="O25"/>
    </row>
    <row r="26" spans="1:15" s="92" customFormat="1">
      <c r="A26" s="3">
        <v>43526</v>
      </c>
      <c r="B26" s="72">
        <v>6656</v>
      </c>
      <c r="C26" s="6" t="s">
        <v>48</v>
      </c>
      <c r="D26" s="1" t="s">
        <v>58</v>
      </c>
      <c r="E26" s="1" t="s">
        <v>67</v>
      </c>
      <c r="F26" s="4">
        <v>310</v>
      </c>
      <c r="H26" s="3"/>
      <c r="I26" s="1"/>
      <c r="K26" s="81"/>
      <c r="L26"/>
      <c r="M26"/>
      <c r="N26"/>
      <c r="O26"/>
    </row>
    <row r="27" spans="1:15" s="92" customFormat="1">
      <c r="A27" s="3">
        <v>43526</v>
      </c>
      <c r="B27" s="72">
        <v>6657</v>
      </c>
      <c r="C27" s="6" t="s">
        <v>48</v>
      </c>
      <c r="D27" s="1" t="s">
        <v>68</v>
      </c>
      <c r="E27" s="1" t="s">
        <v>69</v>
      </c>
      <c r="F27" s="4">
        <v>47.55</v>
      </c>
      <c r="H27" s="3"/>
      <c r="I27" s="1"/>
      <c r="K27" s="81"/>
      <c r="L27"/>
      <c r="M27"/>
      <c r="N27"/>
      <c r="O27"/>
    </row>
    <row r="28" spans="1:15" s="92" customFormat="1">
      <c r="A28" s="3">
        <v>43526</v>
      </c>
      <c r="B28" s="72">
        <v>6658</v>
      </c>
      <c r="C28" s="6" t="s">
        <v>48</v>
      </c>
      <c r="D28" s="1" t="s">
        <v>63</v>
      </c>
      <c r="E28" s="1" t="s">
        <v>70</v>
      </c>
      <c r="F28" s="4">
        <v>207.77</v>
      </c>
      <c r="H28" s="3"/>
      <c r="I28" s="1"/>
      <c r="K28" s="81"/>
      <c r="L28"/>
      <c r="M28"/>
      <c r="N28"/>
      <c r="O28"/>
    </row>
    <row r="29" spans="1:15" s="92" customFormat="1">
      <c r="A29" s="3">
        <v>43539</v>
      </c>
      <c r="B29" s="72">
        <v>6659</v>
      </c>
      <c r="C29" s="6" t="s">
        <v>48</v>
      </c>
      <c r="D29" s="104" t="s">
        <v>71</v>
      </c>
      <c r="E29" s="114" t="s">
        <v>72</v>
      </c>
      <c r="F29" s="4">
        <v>404</v>
      </c>
      <c r="K29" s="82"/>
    </row>
    <row r="30" spans="1:15" s="92" customFormat="1">
      <c r="A30" s="3">
        <v>43541</v>
      </c>
      <c r="B30" s="80">
        <v>6660</v>
      </c>
      <c r="C30" s="6" t="s">
        <v>48</v>
      </c>
      <c r="D30" s="1" t="s">
        <v>73</v>
      </c>
      <c r="E30" s="1" t="s">
        <v>74</v>
      </c>
      <c r="F30" s="4">
        <v>100</v>
      </c>
      <c r="K30" s="82"/>
    </row>
    <row r="31" spans="1:15" s="92" customFormat="1">
      <c r="A31" s="3">
        <v>43541</v>
      </c>
      <c r="B31" s="80">
        <v>6661</v>
      </c>
      <c r="C31" s="6" t="s">
        <v>48</v>
      </c>
      <c r="D31" s="1" t="s">
        <v>80</v>
      </c>
      <c r="E31" s="61" t="s">
        <v>75</v>
      </c>
      <c r="F31" s="4">
        <v>230.87</v>
      </c>
      <c r="K31" s="82"/>
    </row>
    <row r="32" spans="1:15" s="92" customFormat="1">
      <c r="A32" s="3">
        <v>43546</v>
      </c>
      <c r="B32" s="80">
        <v>6662</v>
      </c>
      <c r="C32" s="6" t="s">
        <v>48</v>
      </c>
      <c r="D32" s="1" t="s">
        <v>79</v>
      </c>
      <c r="E32" s="1" t="s">
        <v>78</v>
      </c>
      <c r="F32" s="4">
        <v>2481.64</v>
      </c>
      <c r="K32" s="82"/>
    </row>
    <row r="33" spans="1:15" s="92" customFormat="1">
      <c r="A33" s="3">
        <v>43547</v>
      </c>
      <c r="B33" s="80">
        <v>6663</v>
      </c>
      <c r="C33" s="6" t="s">
        <v>1</v>
      </c>
      <c r="D33" s="1" t="s">
        <v>76</v>
      </c>
      <c r="E33" s="61" t="s">
        <v>77</v>
      </c>
      <c r="F33" s="4">
        <v>229.62</v>
      </c>
      <c r="K33" s="82"/>
    </row>
    <row r="34" spans="1:15" s="92" customFormat="1">
      <c r="A34" s="107"/>
      <c r="B34" s="109"/>
      <c r="C34" s="71"/>
      <c r="D34" s="1"/>
      <c r="E34" s="1"/>
      <c r="F34" s="4"/>
      <c r="K34" s="80"/>
    </row>
    <row r="35" spans="1:15" s="92" customFormat="1">
      <c r="A35" s="73" t="s">
        <v>55</v>
      </c>
      <c r="B35" s="1"/>
      <c r="C35" s="1" t="s">
        <v>41</v>
      </c>
      <c r="D35" s="1" t="s">
        <v>1</v>
      </c>
      <c r="E35" s="1" t="s">
        <v>1</v>
      </c>
      <c r="F35" s="2">
        <f>SUM(F24:F33 )</f>
        <v>4381.6099999999997</v>
      </c>
      <c r="H35" s="3"/>
      <c r="I35" s="1"/>
      <c r="K35" s="80"/>
      <c r="L35" t="s">
        <v>1</v>
      </c>
      <c r="M35"/>
      <c r="N35"/>
      <c r="O35"/>
    </row>
    <row r="36" spans="1:15" s="92" customFormat="1">
      <c r="A36" s="1" t="s">
        <v>15</v>
      </c>
      <c r="B36" s="1"/>
      <c r="C36" s="1"/>
      <c r="D36" s="1" t="s">
        <v>1</v>
      </c>
      <c r="E36" s="1" t="s">
        <v>1</v>
      </c>
      <c r="F36" s="7"/>
      <c r="H36" s="3"/>
      <c r="I36" s="1"/>
      <c r="K36" s="80"/>
      <c r="L36"/>
      <c r="M36"/>
      <c r="N36"/>
      <c r="O36"/>
    </row>
    <row r="37" spans="1:15" s="92" customFormat="1">
      <c r="A37" s="1" t="s">
        <v>1</v>
      </c>
      <c r="B37" s="1"/>
      <c r="C37" s="1"/>
      <c r="D37" s="1"/>
      <c r="E37" s="1" t="s">
        <v>1</v>
      </c>
      <c r="F37" s="7"/>
      <c r="H37" s="3"/>
      <c r="I37" s="1"/>
      <c r="K37" s="80"/>
      <c r="L37"/>
      <c r="M37"/>
      <c r="N37"/>
      <c r="O37"/>
    </row>
    <row r="38" spans="1:15" s="92" customFormat="1" ht="15.75" thickBot="1">
      <c r="A38" s="73" t="s">
        <v>81</v>
      </c>
      <c r="B38" s="1"/>
      <c r="C38" s="1"/>
      <c r="D38" s="1" t="s">
        <v>41</v>
      </c>
      <c r="E38" s="1" t="s">
        <v>1</v>
      </c>
      <c r="F38" s="119">
        <f>SUM(F19-F35)</f>
        <v>26427.64</v>
      </c>
      <c r="H38" s="3"/>
      <c r="I38" s="1"/>
      <c r="K38" s="80" t="s">
        <v>1</v>
      </c>
      <c r="L38"/>
      <c r="M38"/>
      <c r="N38"/>
      <c r="O38"/>
    </row>
    <row r="39" spans="1:15" s="92" customFormat="1" ht="15.75" thickTop="1">
      <c r="A39" s="96"/>
      <c r="B39" s="1"/>
      <c r="C39" s="1"/>
      <c r="D39" s="1" t="s">
        <v>56</v>
      </c>
      <c r="E39" s="1"/>
      <c r="F39" s="100"/>
      <c r="K39" s="82">
        <f>SUM(F49-F38)</f>
        <v>0</v>
      </c>
    </row>
    <row r="40" spans="1:15" s="92" customFormat="1" ht="17.25">
      <c r="A40" s="110" t="s">
        <v>82</v>
      </c>
      <c r="B40" s="95"/>
      <c r="C40" s="95"/>
      <c r="D40" s="95"/>
      <c r="E40" s="95"/>
      <c r="F40" s="116">
        <v>26769.96</v>
      </c>
      <c r="K40" s="82"/>
    </row>
    <row r="41" spans="1:15" s="92" customFormat="1">
      <c r="A41" s="97" t="s">
        <v>2</v>
      </c>
      <c r="B41" s="60" t="s">
        <v>3</v>
      </c>
      <c r="C41" s="60" t="s">
        <v>9</v>
      </c>
      <c r="D41" s="60" t="s">
        <v>16</v>
      </c>
      <c r="E41" s="60" t="s">
        <v>13</v>
      </c>
      <c r="F41" s="98" t="s">
        <v>5</v>
      </c>
      <c r="I41" s="6"/>
      <c r="J41" s="4"/>
      <c r="K41" s="77"/>
    </row>
    <row r="42" spans="1:15">
      <c r="A42" s="107">
        <v>43480</v>
      </c>
      <c r="B42" s="108">
        <v>6622</v>
      </c>
      <c r="C42" s="6" t="s">
        <v>1</v>
      </c>
      <c r="D42" s="1" t="s">
        <v>59</v>
      </c>
      <c r="E42" s="61" t="s">
        <v>60</v>
      </c>
      <c r="F42" s="102">
        <v>75</v>
      </c>
      <c r="J42" t="s">
        <v>1</v>
      </c>
    </row>
    <row r="43" spans="1:15" s="92" customFormat="1">
      <c r="A43" s="107">
        <v>43486</v>
      </c>
      <c r="B43" s="108">
        <v>6630</v>
      </c>
      <c r="C43" s="71"/>
      <c r="D43" s="1" t="s">
        <v>52</v>
      </c>
      <c r="E43" s="1" t="s">
        <v>53</v>
      </c>
      <c r="F43" s="102">
        <v>32.450000000000003</v>
      </c>
      <c r="K43" s="82"/>
    </row>
    <row r="44" spans="1:15" s="92" customFormat="1">
      <c r="A44" s="107">
        <v>43486</v>
      </c>
      <c r="B44" s="109">
        <v>6631</v>
      </c>
      <c r="C44" s="6"/>
      <c r="D44" s="1" t="s">
        <v>52</v>
      </c>
      <c r="E44" s="1" t="s">
        <v>51</v>
      </c>
      <c r="F44" s="102">
        <v>5.25</v>
      </c>
      <c r="K44" s="82"/>
    </row>
    <row r="45" spans="1:15" s="92" customFormat="1">
      <c r="A45" s="3">
        <v>43547</v>
      </c>
      <c r="B45" s="80">
        <v>6663</v>
      </c>
      <c r="C45" s="6" t="s">
        <v>1</v>
      </c>
      <c r="D45" s="1" t="s">
        <v>76</v>
      </c>
      <c r="E45" s="1" t="s">
        <v>77</v>
      </c>
      <c r="F45" s="4">
        <v>229.62</v>
      </c>
      <c r="K45" s="82"/>
    </row>
    <row r="47" spans="1:15" s="92" customFormat="1">
      <c r="A47" s="99" t="s">
        <v>8</v>
      </c>
      <c r="B47" s="100"/>
      <c r="C47" s="100"/>
      <c r="D47" s="100"/>
      <c r="E47" s="100"/>
      <c r="F47" s="115">
        <f>SUM(F42:F45)</f>
        <v>342.32</v>
      </c>
      <c r="H47" s="3"/>
      <c r="I47" s="1"/>
      <c r="K47" s="80"/>
      <c r="L47" t="s">
        <v>1</v>
      </c>
      <c r="M47"/>
      <c r="N47"/>
      <c r="O47"/>
    </row>
    <row r="48" spans="1:15" s="92" customFormat="1" ht="19.5">
      <c r="A48" s="1"/>
      <c r="B48" s="1"/>
      <c r="C48" s="1"/>
      <c r="D48" s="1"/>
      <c r="E48" s="1"/>
      <c r="F48" s="117"/>
      <c r="H48" s="3"/>
      <c r="I48" s="1"/>
      <c r="K48" s="80"/>
      <c r="L48"/>
      <c r="M48"/>
      <c r="N48"/>
      <c r="O48"/>
    </row>
    <row r="49" spans="1:11" s="92" customFormat="1" ht="15.75" thickBot="1">
      <c r="A49" s="73" t="s">
        <v>83</v>
      </c>
      <c r="B49" s="1"/>
      <c r="C49" s="1"/>
      <c r="D49" s="1"/>
      <c r="E49" s="1"/>
      <c r="F49" s="88">
        <f>SUM(F40-F47)</f>
        <v>26427.64</v>
      </c>
      <c r="K49" s="82"/>
    </row>
    <row r="50" spans="1:11" s="92" customFormat="1" ht="15.75" thickTop="1">
      <c r="A50" s="73"/>
      <c r="B50" s="1"/>
      <c r="C50" s="1"/>
      <c r="D50" s="1"/>
      <c r="E50" s="1"/>
      <c r="F50" s="2"/>
      <c r="K50" s="82"/>
    </row>
    <row r="51" spans="1:11" s="92" customFormat="1" ht="15.75">
      <c r="A51" s="70" t="s">
        <v>50</v>
      </c>
      <c r="B51" s="1"/>
      <c r="C51" s="1"/>
      <c r="D51" s="1"/>
      <c r="E51" s="1"/>
      <c r="F51" s="2"/>
      <c r="K51" s="82"/>
    </row>
    <row r="52" spans="1:11" s="92" customFormat="1" ht="15.75">
      <c r="A52" s="70" t="s">
        <v>10</v>
      </c>
      <c r="B52" s="1"/>
      <c r="C52" s="1"/>
      <c r="D52" s="1"/>
      <c r="E52" s="1"/>
      <c r="F52" s="2"/>
      <c r="K52" s="82"/>
    </row>
    <row r="53" spans="1:11" s="92" customFormat="1">
      <c r="A53" s="93" t="s">
        <v>42</v>
      </c>
      <c r="B53" s="78"/>
      <c r="C53" s="78"/>
      <c r="D53" s="78"/>
      <c r="E53" s="78"/>
      <c r="F53" s="94"/>
      <c r="K53" s="82"/>
    </row>
  </sheetData>
  <mergeCells count="5">
    <mergeCell ref="A1:J1"/>
    <mergeCell ref="A2:J2"/>
    <mergeCell ref="A3:J3"/>
    <mergeCell ref="A4:J4"/>
    <mergeCell ref="E12:E16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workbookViewId="0">
      <selection activeCell="B20" sqref="B20"/>
    </sheetView>
  </sheetViews>
  <sheetFormatPr defaultRowHeight="15"/>
  <cols>
    <col min="1" max="1" width="29.7109375" style="27" bestFit="1" customWidth="1"/>
    <col min="2" max="2" width="10.140625" style="27" bestFit="1" customWidth="1"/>
    <col min="3" max="3" width="10.42578125" style="27" bestFit="1" customWidth="1"/>
    <col min="4" max="4" width="9.85546875" style="27" bestFit="1" customWidth="1"/>
    <col min="5" max="5" width="15.7109375" style="27" customWidth="1"/>
    <col min="6" max="6" width="12" style="27" bestFit="1" customWidth="1"/>
    <col min="7" max="7" width="3.85546875" style="27" customWidth="1"/>
    <col min="8" max="8" width="1.5703125" style="27" customWidth="1"/>
    <col min="9" max="9" width="2.42578125" style="27" customWidth="1"/>
    <col min="10" max="16384" width="9.140625" style="27"/>
  </cols>
  <sheetData>
    <row r="1" spans="1:10" ht="18.75">
      <c r="A1" s="128" t="s">
        <v>54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8.75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10" ht="18.75">
      <c r="A3" s="128" t="s">
        <v>47</v>
      </c>
      <c r="B3" s="133"/>
      <c r="C3" s="133"/>
      <c r="D3" s="133"/>
      <c r="E3" s="133"/>
      <c r="F3" s="133"/>
      <c r="G3" s="133"/>
      <c r="H3" s="133"/>
      <c r="I3" s="133"/>
    </row>
    <row r="4" spans="1:10" s="52" customFormat="1" ht="18">
      <c r="A4" s="131" t="s">
        <v>62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>
      <c r="A5" s="101" t="s">
        <v>1</v>
      </c>
      <c r="B5" s="28"/>
      <c r="C5" s="29"/>
      <c r="D5" s="29"/>
      <c r="E5" s="28"/>
      <c r="F5" s="28"/>
      <c r="G5" s="28"/>
      <c r="H5" s="28"/>
      <c r="I5" s="28"/>
    </row>
    <row r="6" spans="1:10" ht="18.75">
      <c r="A6" s="28"/>
      <c r="B6" s="28"/>
      <c r="C6" s="29"/>
      <c r="D6" s="29"/>
      <c r="E6" s="28"/>
      <c r="F6" s="28"/>
      <c r="G6" s="28"/>
      <c r="H6" s="28"/>
      <c r="I6" s="28"/>
    </row>
    <row r="7" spans="1:10" ht="15.75">
      <c r="A7" s="30" t="s">
        <v>17</v>
      </c>
      <c r="B7" s="31"/>
      <c r="C7" s="32" t="s">
        <v>1</v>
      </c>
      <c r="D7" s="32"/>
      <c r="E7" s="134">
        <v>26769.96</v>
      </c>
      <c r="F7" s="33"/>
      <c r="G7" s="34"/>
      <c r="H7" s="35"/>
      <c r="I7" s="31"/>
    </row>
    <row r="8" spans="1:10">
      <c r="A8" s="36" t="s">
        <v>29</v>
      </c>
      <c r="B8" s="37"/>
      <c r="C8" s="38" t="s">
        <v>1</v>
      </c>
      <c r="D8" s="38"/>
      <c r="E8" s="86">
        <v>0</v>
      </c>
      <c r="F8" s="39"/>
      <c r="G8" s="40"/>
      <c r="H8" s="42"/>
      <c r="I8" s="43"/>
    </row>
    <row r="9" spans="1:10">
      <c r="A9" s="44" t="s">
        <v>18</v>
      </c>
      <c r="B9" s="44"/>
      <c r="C9" s="45" t="s">
        <v>1</v>
      </c>
      <c r="D9" s="45"/>
      <c r="E9" s="87">
        <f>SUM(E7+E8)</f>
        <v>26769.96</v>
      </c>
      <c r="F9" s="42"/>
      <c r="G9" s="44"/>
      <c r="H9" s="42"/>
      <c r="I9" s="43"/>
    </row>
    <row r="10" spans="1:10">
      <c r="A10" s="38"/>
      <c r="B10" s="38"/>
      <c r="C10" s="38"/>
      <c r="D10" s="38"/>
      <c r="E10" s="72"/>
      <c r="F10" s="38"/>
      <c r="G10" s="38"/>
      <c r="H10" s="41"/>
      <c r="I10" s="41"/>
    </row>
    <row r="11" spans="1:10">
      <c r="A11" s="41" t="s">
        <v>19</v>
      </c>
      <c r="B11" s="41" t="s">
        <v>1</v>
      </c>
      <c r="C11" s="38" t="s">
        <v>1</v>
      </c>
      <c r="D11" s="38"/>
      <c r="E11" s="4" t="s">
        <v>1</v>
      </c>
      <c r="F11" s="41"/>
      <c r="G11" s="41"/>
      <c r="H11" s="41"/>
      <c r="I11" s="41" t="s">
        <v>1</v>
      </c>
    </row>
    <row r="12" spans="1:10">
      <c r="A12" s="108" t="s">
        <v>85</v>
      </c>
      <c r="B12" s="3"/>
      <c r="C12" s="38"/>
      <c r="D12" s="4">
        <v>75</v>
      </c>
      <c r="E12" s="4"/>
      <c r="F12" s="41"/>
      <c r="G12" s="41"/>
      <c r="H12" s="41"/>
      <c r="I12" s="41"/>
    </row>
    <row r="13" spans="1:10">
      <c r="A13" s="108" t="s">
        <v>86</v>
      </c>
      <c r="B13" s="3"/>
      <c r="C13" s="38"/>
      <c r="D13" s="4">
        <v>32.450000000000003</v>
      </c>
      <c r="E13" s="4"/>
      <c r="F13" s="41"/>
      <c r="G13" s="41"/>
      <c r="H13" s="41"/>
      <c r="I13" s="41"/>
    </row>
    <row r="14" spans="1:10">
      <c r="A14" s="122" t="s">
        <v>87</v>
      </c>
      <c r="B14" s="3"/>
      <c r="C14" s="38"/>
      <c r="D14" s="4">
        <v>5.25</v>
      </c>
      <c r="E14" s="4"/>
      <c r="F14" s="41"/>
      <c r="G14" s="41"/>
      <c r="H14" s="41"/>
      <c r="I14" s="41"/>
    </row>
    <row r="15" spans="1:10">
      <c r="A15" s="80" t="s">
        <v>88</v>
      </c>
      <c r="B15" s="3"/>
      <c r="C15" s="38"/>
      <c r="D15" s="4">
        <v>229.62</v>
      </c>
      <c r="E15" s="4"/>
      <c r="F15" s="41"/>
      <c r="G15" s="41"/>
      <c r="H15" s="41"/>
      <c r="I15" s="41"/>
    </row>
    <row r="16" spans="1:10" ht="16.5">
      <c r="A16" s="83" t="s">
        <v>1</v>
      </c>
      <c r="B16" s="3"/>
      <c r="C16" s="32"/>
      <c r="D16" s="38"/>
      <c r="E16" s="120">
        <f>SUM(D12:D15)</f>
        <v>342.32</v>
      </c>
      <c r="F16" s="19" t="s">
        <v>1</v>
      </c>
      <c r="G16" s="19" t="s">
        <v>1</v>
      </c>
      <c r="H16" s="41"/>
      <c r="I16" s="41"/>
    </row>
    <row r="17" spans="1:19">
      <c r="A17" s="83" t="s">
        <v>1</v>
      </c>
      <c r="B17" s="41"/>
      <c r="C17" s="32" t="s">
        <v>1</v>
      </c>
      <c r="D17" s="38"/>
      <c r="E17" s="4" t="s">
        <v>1</v>
      </c>
      <c r="F17" s="19" t="s">
        <v>1</v>
      </c>
      <c r="G17" s="41"/>
      <c r="H17" s="41"/>
      <c r="I17" s="41"/>
    </row>
    <row r="18" spans="1:19" ht="15.75" thickBot="1">
      <c r="A18" s="41" t="s">
        <v>20</v>
      </c>
      <c r="B18" s="46"/>
      <c r="C18" s="47"/>
      <c r="D18" s="32"/>
      <c r="E18" s="121">
        <f>SUM(E7-E16)</f>
        <v>26427.64</v>
      </c>
      <c r="F18" s="41"/>
      <c r="G18" s="41"/>
      <c r="H18" s="41"/>
      <c r="I18" s="41"/>
    </row>
    <row r="19" spans="1:19">
      <c r="A19" s="48"/>
      <c r="B19" s="49"/>
      <c r="C19" s="38"/>
      <c r="D19" s="32"/>
      <c r="E19" s="4" t="s">
        <v>1</v>
      </c>
      <c r="F19" s="19" t="s">
        <v>1</v>
      </c>
      <c r="G19" s="41"/>
      <c r="H19" s="41"/>
      <c r="I19" s="41"/>
    </row>
    <row r="20" spans="1:19">
      <c r="A20" s="48"/>
      <c r="B20" s="49"/>
      <c r="C20" s="38"/>
      <c r="D20" s="32"/>
      <c r="E20" s="1"/>
      <c r="F20" s="41"/>
      <c r="G20" s="41"/>
      <c r="H20" s="41"/>
      <c r="I20" s="41"/>
      <c r="L20" t="s">
        <v>1</v>
      </c>
    </row>
    <row r="21" spans="1:19">
      <c r="A21" s="50" t="s">
        <v>21</v>
      </c>
      <c r="B21" s="25" t="s">
        <v>1</v>
      </c>
      <c r="C21" s="38" t="s">
        <v>1</v>
      </c>
      <c r="D21" s="47"/>
      <c r="E21" s="4">
        <v>26427.64</v>
      </c>
      <c r="F21" s="41"/>
      <c r="G21" s="41"/>
      <c r="H21" s="41"/>
      <c r="I21" s="41"/>
    </row>
    <row r="22" spans="1:19">
      <c r="A22" s="48" t="s">
        <v>22</v>
      </c>
      <c r="B22" s="49"/>
      <c r="C22" s="74" t="s">
        <v>1</v>
      </c>
      <c r="D22" s="38"/>
      <c r="E22" s="1"/>
      <c r="F22" s="84" t="s">
        <v>1</v>
      </c>
      <c r="G22" s="41"/>
      <c r="H22" s="41"/>
      <c r="I22" s="41"/>
      <c r="N22" s="4" t="s">
        <v>1</v>
      </c>
    </row>
    <row r="23" spans="1:19">
      <c r="A23" s="48" t="s">
        <v>23</v>
      </c>
      <c r="B23" s="49"/>
      <c r="C23" s="74" t="s">
        <v>1</v>
      </c>
      <c r="D23" s="38"/>
      <c r="E23" s="1" t="s">
        <v>1</v>
      </c>
      <c r="F23" s="41"/>
      <c r="G23" s="41"/>
      <c r="H23" s="41"/>
      <c r="I23" s="41"/>
    </row>
    <row r="24" spans="1:19">
      <c r="A24" s="48"/>
      <c r="B24" s="49"/>
      <c r="C24" s="74" t="s">
        <v>1</v>
      </c>
      <c r="D24" s="38"/>
      <c r="E24" s="4" t="s">
        <v>1</v>
      </c>
      <c r="F24" s="41"/>
      <c r="G24" s="41" t="s">
        <v>1</v>
      </c>
      <c r="H24" s="41"/>
      <c r="I24" s="41"/>
      <c r="J24" s="27" t="s">
        <v>1</v>
      </c>
    </row>
    <row r="25" spans="1:19">
      <c r="A25" s="48" t="s">
        <v>24</v>
      </c>
      <c r="B25" s="49"/>
      <c r="C25" s="38" t="s">
        <v>1</v>
      </c>
      <c r="D25" s="32"/>
      <c r="E25" s="26">
        <v>26427.64</v>
      </c>
      <c r="F25" s="41"/>
      <c r="G25" s="41"/>
      <c r="H25" s="51"/>
      <c r="I25" s="51"/>
    </row>
    <row r="26" spans="1:19">
      <c r="A26" s="48"/>
      <c r="B26" s="25" t="s">
        <v>1</v>
      </c>
      <c r="C26" s="38"/>
      <c r="D26" s="32"/>
      <c r="E26" s="4" t="s">
        <v>1</v>
      </c>
      <c r="F26" s="46"/>
      <c r="G26" s="51"/>
      <c r="H26" s="41"/>
      <c r="I26" s="41" t="s">
        <v>1</v>
      </c>
      <c r="N26" t="s">
        <v>1</v>
      </c>
    </row>
    <row r="27" spans="1:19">
      <c r="A27" s="24" t="s">
        <v>25</v>
      </c>
      <c r="B27" s="25"/>
      <c r="C27" s="85"/>
      <c r="D27" s="4"/>
      <c r="E27" s="4"/>
      <c r="G27" s="41"/>
      <c r="H27" s="41"/>
      <c r="I27" s="41"/>
    </row>
    <row r="28" spans="1:19">
      <c r="A28" s="24" t="s">
        <v>26</v>
      </c>
      <c r="B28" s="25"/>
      <c r="C28" s="74"/>
      <c r="D28" s="4">
        <v>0</v>
      </c>
      <c r="E28" s="4"/>
      <c r="G28" s="41"/>
      <c r="H28" s="41"/>
      <c r="I28" s="41"/>
    </row>
    <row r="29" spans="1:19">
      <c r="A29" s="24" t="s">
        <v>27</v>
      </c>
      <c r="B29" s="25"/>
      <c r="C29" s="74" t="s">
        <v>1</v>
      </c>
      <c r="D29" s="4">
        <v>0</v>
      </c>
      <c r="E29" s="4"/>
      <c r="G29" s="41"/>
      <c r="H29" s="41"/>
      <c r="I29" s="41"/>
    </row>
    <row r="30" spans="1:19">
      <c r="A30" s="24" t="s">
        <v>24</v>
      </c>
      <c r="B30" s="25"/>
      <c r="C30" s="85"/>
      <c r="D30" s="74"/>
      <c r="E30" s="123">
        <f>SUM(D28:D29)</f>
        <v>0</v>
      </c>
      <c r="G30" s="41"/>
    </row>
    <row r="31" spans="1:19">
      <c r="A31" s="24"/>
      <c r="B31" s="25"/>
      <c r="C31" s="85"/>
      <c r="D31" s="74"/>
      <c r="E31" s="1"/>
    </row>
    <row r="32" spans="1:19">
      <c r="A32" s="24"/>
      <c r="B32" s="25"/>
      <c r="C32" s="85"/>
      <c r="D32" s="74"/>
      <c r="E32" s="1"/>
      <c r="S32" s="27">
        <f>SUM(H32:R32)</f>
        <v>0</v>
      </c>
    </row>
    <row r="33" spans="1:7" ht="15.75" thickBot="1">
      <c r="A33" s="24" t="s">
        <v>28</v>
      </c>
      <c r="B33" s="25"/>
      <c r="C33" s="85"/>
      <c r="D33" s="74"/>
      <c r="E33" s="124">
        <f>SUM( E25-E31)</f>
        <v>26427.64</v>
      </c>
    </row>
    <row r="34" spans="1:7">
      <c r="A34" s="24"/>
      <c r="B34" s="25"/>
      <c r="C34" s="85"/>
      <c r="D34" s="74"/>
      <c r="E34" s="125"/>
    </row>
    <row r="35" spans="1:7">
      <c r="A35" s="24"/>
      <c r="B35" s="25"/>
      <c r="C35" s="85"/>
      <c r="D35" s="85"/>
      <c r="E35" s="11" t="s">
        <v>1</v>
      </c>
    </row>
    <row r="36" spans="1:7">
      <c r="A36" s="1" t="s">
        <v>45</v>
      </c>
      <c r="B36" s="1"/>
      <c r="C36" s="1"/>
      <c r="D36" s="1"/>
      <c r="E36"/>
      <c r="F36"/>
      <c r="G36"/>
    </row>
    <row r="37" spans="1:7">
      <c r="A37" s="1" t="s">
        <v>10</v>
      </c>
      <c r="B37" s="1"/>
      <c r="C37" s="1"/>
      <c r="D37" s="1"/>
      <c r="E37"/>
      <c r="F37"/>
      <c r="G37"/>
    </row>
    <row r="38" spans="1:7">
      <c r="A38" s="1" t="s">
        <v>1</v>
      </c>
      <c r="B38"/>
      <c r="C38"/>
      <c r="D38" s="1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 t="s">
        <v>42</v>
      </c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workbookViewId="0">
      <selection activeCell="F32" sqref="F32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28" t="s">
        <v>54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9" ht="18.75">
      <c r="A2" s="128" t="s">
        <v>30</v>
      </c>
      <c r="B2" s="128"/>
      <c r="C2" s="128"/>
      <c r="D2" s="128"/>
      <c r="E2" s="128"/>
      <c r="F2" s="128"/>
      <c r="G2" s="128"/>
      <c r="H2" s="128"/>
      <c r="I2" s="128"/>
    </row>
    <row r="3" spans="1:19" s="52" customFormat="1" ht="18">
      <c r="A3" s="131" t="s">
        <v>62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9" ht="18">
      <c r="A4" s="105"/>
      <c r="B4" s="105"/>
      <c r="C4" s="105"/>
      <c r="D4" s="105"/>
      <c r="E4" s="105"/>
      <c r="F4" s="105"/>
      <c r="G4" s="105"/>
      <c r="H4" s="105"/>
      <c r="I4" s="105"/>
    </row>
    <row r="5" spans="1:19">
      <c r="A5" s="8"/>
      <c r="B5" s="8"/>
      <c r="C5" s="8"/>
      <c r="D5" s="8"/>
      <c r="E5" s="8"/>
      <c r="F5" s="8"/>
      <c r="G5" s="8"/>
      <c r="H5" s="8"/>
      <c r="I5" s="8"/>
    </row>
    <row r="6" spans="1:19">
      <c r="A6" s="9" t="s">
        <v>31</v>
      </c>
      <c r="B6" s="10"/>
      <c r="C6" s="11"/>
      <c r="D6" s="11" t="s">
        <v>1</v>
      </c>
      <c r="E6" s="11"/>
      <c r="F6" s="59">
        <v>26011.56</v>
      </c>
      <c r="G6" s="2" t="s">
        <v>1</v>
      </c>
      <c r="H6" s="13"/>
      <c r="I6" s="10"/>
      <c r="N6" t="s">
        <v>1</v>
      </c>
    </row>
    <row r="7" spans="1:19">
      <c r="A7" s="9"/>
      <c r="B7" s="10"/>
      <c r="C7" s="11"/>
      <c r="D7" s="11"/>
      <c r="E7" s="11"/>
      <c r="F7" s="12"/>
      <c r="G7" s="12"/>
      <c r="H7" s="13"/>
      <c r="I7" s="10"/>
    </row>
    <row r="8" spans="1:19">
      <c r="A8" s="14" t="s">
        <v>32</v>
      </c>
      <c r="B8" s="15"/>
      <c r="C8" s="14"/>
      <c r="D8" s="16" t="s">
        <v>1</v>
      </c>
      <c r="E8" s="17"/>
      <c r="F8" s="18"/>
      <c r="G8" s="19"/>
      <c r="H8" s="20"/>
      <c r="I8" s="21"/>
      <c r="O8" s="5"/>
      <c r="P8" s="22"/>
      <c r="Q8" s="23"/>
      <c r="R8" s="4"/>
    </row>
    <row r="9" spans="1:19">
      <c r="A9" s="3">
        <v>43536</v>
      </c>
      <c r="B9" s="15"/>
      <c r="C9" s="14"/>
      <c r="D9" s="4">
        <v>1642.18</v>
      </c>
      <c r="E9" s="17"/>
      <c r="F9" s="18"/>
      <c r="G9" s="18"/>
      <c r="H9" s="19"/>
      <c r="I9" s="20"/>
      <c r="O9" s="5"/>
      <c r="P9" s="22"/>
      <c r="Q9" s="23"/>
      <c r="R9" s="4"/>
    </row>
    <row r="10" spans="1:19">
      <c r="A10" s="3">
        <v>43544</v>
      </c>
      <c r="B10" s="15"/>
      <c r="C10" s="14"/>
      <c r="D10" s="4">
        <v>1987.22</v>
      </c>
      <c r="E10" s="17"/>
      <c r="F10" s="18"/>
      <c r="G10" s="18"/>
      <c r="H10" s="19"/>
      <c r="I10" s="20"/>
      <c r="J10" s="21"/>
      <c r="P10" s="5"/>
      <c r="Q10" s="22"/>
      <c r="R10" s="23"/>
      <c r="S10" s="4"/>
    </row>
    <row r="11" spans="1:19">
      <c r="A11" s="3">
        <v>43544</v>
      </c>
      <c r="B11" s="15"/>
      <c r="C11" s="14"/>
      <c r="D11" s="4">
        <v>823</v>
      </c>
      <c r="E11" s="17"/>
      <c r="F11" s="18"/>
      <c r="G11" s="18"/>
      <c r="H11" s="19"/>
      <c r="I11" s="20"/>
      <c r="J11" s="21"/>
      <c r="P11" s="5"/>
      <c r="Q11" s="22"/>
      <c r="R11" s="23"/>
      <c r="S11" s="4"/>
    </row>
    <row r="12" spans="1:19">
      <c r="A12" s="3">
        <v>43546</v>
      </c>
      <c r="B12" s="15"/>
      <c r="C12" s="14"/>
      <c r="D12" s="4">
        <v>192.29</v>
      </c>
      <c r="E12" s="17"/>
      <c r="F12" s="18"/>
      <c r="G12" s="18"/>
      <c r="H12" s="19"/>
      <c r="I12" s="20"/>
      <c r="J12" s="21"/>
      <c r="P12" s="5"/>
      <c r="Q12" s="22"/>
      <c r="R12" s="23"/>
      <c r="S12" s="4"/>
    </row>
    <row r="13" spans="1:19">
      <c r="A13" s="3">
        <v>43552</v>
      </c>
      <c r="B13" s="15"/>
      <c r="C13" s="14"/>
      <c r="D13" s="4">
        <v>153</v>
      </c>
      <c r="E13" s="17"/>
      <c r="F13" s="18"/>
      <c r="G13" s="18"/>
      <c r="H13" s="19"/>
      <c r="I13" s="20"/>
      <c r="J13" s="21"/>
      <c r="P13" s="5"/>
      <c r="Q13" s="22"/>
      <c r="R13" s="23"/>
      <c r="S13" s="4"/>
    </row>
    <row r="14" spans="1:19">
      <c r="A14" s="3">
        <v>43515</v>
      </c>
      <c r="B14" s="15"/>
      <c r="C14" s="14"/>
      <c r="D14" s="75" t="s">
        <v>1</v>
      </c>
      <c r="E14" s="17"/>
      <c r="F14" s="18"/>
      <c r="G14" s="18"/>
      <c r="H14" s="19"/>
      <c r="I14" s="20"/>
      <c r="J14" s="21"/>
      <c r="P14" s="5"/>
      <c r="Q14" s="22"/>
      <c r="R14" s="23"/>
      <c r="S14" s="4"/>
    </row>
    <row r="15" spans="1:19">
      <c r="A15" s="3" t="s">
        <v>1</v>
      </c>
      <c r="B15" s="15"/>
      <c r="C15" s="14"/>
      <c r="D15" s="4" t="s">
        <v>1</v>
      </c>
      <c r="E15" s="17"/>
      <c r="F15" s="18"/>
      <c r="G15" s="18"/>
      <c r="H15" s="19"/>
      <c r="I15" s="20"/>
      <c r="J15" s="21"/>
      <c r="P15" s="5"/>
      <c r="Q15" s="22"/>
      <c r="R15" s="23"/>
      <c r="S15" s="4"/>
    </row>
    <row r="16" spans="1:19">
      <c r="A16" s="103"/>
      <c r="B16" s="15"/>
      <c r="C16" s="14"/>
      <c r="D16" s="4"/>
      <c r="E16" s="17"/>
      <c r="F16" s="18"/>
      <c r="G16" s="18"/>
      <c r="H16" s="19"/>
      <c r="I16" s="20"/>
      <c r="J16" s="21"/>
      <c r="P16" s="5"/>
      <c r="Q16" s="22"/>
      <c r="R16" s="23"/>
      <c r="S16" s="4"/>
    </row>
    <row r="17" spans="1:19">
      <c r="A17" s="5" t="s">
        <v>38</v>
      </c>
      <c r="B17" s="6"/>
      <c r="C17" s="6"/>
      <c r="D17" s="7"/>
      <c r="E17" s="1"/>
      <c r="F17" s="26">
        <f>SUM(D9:D16)</f>
        <v>4797.6899999999996</v>
      </c>
      <c r="G17" s="18"/>
      <c r="H17" s="19"/>
      <c r="I17" s="20"/>
      <c r="J17" s="21"/>
      <c r="P17" s="5"/>
      <c r="Q17" s="22"/>
      <c r="R17" s="23"/>
      <c r="S17" s="4"/>
    </row>
    <row r="18" spans="1:19">
      <c r="A18" s="5"/>
      <c r="B18" s="6"/>
      <c r="C18" s="6"/>
      <c r="D18" s="1"/>
      <c r="E18" s="1"/>
      <c r="F18" s="4"/>
      <c r="G18" s="18"/>
      <c r="H18" s="19"/>
      <c r="I18" s="20"/>
      <c r="J18" s="21"/>
      <c r="P18" s="5"/>
      <c r="Q18" s="22"/>
      <c r="R18" s="23"/>
      <c r="S18" s="4"/>
    </row>
    <row r="19" spans="1:19">
      <c r="A19" s="5" t="s">
        <v>33</v>
      </c>
      <c r="B19" s="6"/>
      <c r="C19" s="6"/>
      <c r="D19" s="1"/>
      <c r="E19" s="1"/>
      <c r="F19" s="127">
        <f>SUM(F6+F17)</f>
        <v>30809.25</v>
      </c>
      <c r="G19" s="18"/>
      <c r="H19" s="19"/>
      <c r="I19" s="20"/>
      <c r="J19" s="21"/>
      <c r="P19" s="5"/>
      <c r="Q19" s="22"/>
      <c r="R19" s="23"/>
      <c r="S19" s="4"/>
    </row>
    <row r="20" spans="1:19">
      <c r="A20" s="5"/>
      <c r="B20" s="6"/>
      <c r="C20" s="6"/>
      <c r="D20" s="1"/>
      <c r="E20" s="1"/>
      <c r="F20" s="4"/>
      <c r="G20" s="18"/>
      <c r="H20" s="19"/>
      <c r="I20" s="20"/>
      <c r="J20" s="21"/>
      <c r="P20" s="5"/>
      <c r="Q20" s="22"/>
      <c r="R20" s="23"/>
      <c r="S20" s="4"/>
    </row>
    <row r="21" spans="1:19">
      <c r="A21" s="5" t="s">
        <v>34</v>
      </c>
      <c r="B21" s="6"/>
      <c r="C21" s="6"/>
      <c r="D21" s="4" t="s">
        <v>1</v>
      </c>
      <c r="E21" s="1"/>
      <c r="F21" s="4"/>
      <c r="G21" s="18"/>
      <c r="H21" s="19"/>
      <c r="I21" s="20"/>
      <c r="J21" s="21"/>
      <c r="P21" s="5"/>
      <c r="Q21" s="22"/>
      <c r="R21" s="23"/>
      <c r="S21" s="4"/>
    </row>
    <row r="22" spans="1:19">
      <c r="A22" s="3" t="s">
        <v>43</v>
      </c>
      <c r="B22" s="6"/>
      <c r="C22" s="6"/>
      <c r="D22" s="4">
        <v>0</v>
      </c>
      <c r="E22" s="1"/>
      <c r="F22" s="4" t="s">
        <v>1</v>
      </c>
      <c r="G22" s="18"/>
      <c r="H22" s="19"/>
      <c r="I22" s="20"/>
      <c r="J22" s="21"/>
      <c r="P22" s="5"/>
      <c r="Q22" s="22"/>
      <c r="R22" s="23"/>
      <c r="S22" s="4"/>
    </row>
    <row r="23" spans="1:19">
      <c r="A23" s="5" t="s">
        <v>39</v>
      </c>
      <c r="B23" s="6"/>
      <c r="C23" s="6"/>
      <c r="D23" s="4">
        <v>0</v>
      </c>
      <c r="E23" s="1"/>
      <c r="F23" s="4"/>
      <c r="G23" s="18"/>
      <c r="H23" s="19"/>
      <c r="I23" s="20"/>
      <c r="J23" s="21"/>
      <c r="P23" s="5"/>
      <c r="Q23" s="22"/>
      <c r="R23" s="23"/>
      <c r="S23" s="4"/>
    </row>
    <row r="24" spans="1:19">
      <c r="A24" s="5" t="s">
        <v>40</v>
      </c>
      <c r="B24" s="6"/>
      <c r="C24" s="6"/>
      <c r="D24" s="4" t="s">
        <v>1</v>
      </c>
      <c r="E24" s="1"/>
      <c r="F24" s="4"/>
      <c r="G24" s="18"/>
      <c r="H24" s="19"/>
      <c r="I24" s="20"/>
      <c r="J24" s="21"/>
      <c r="P24" s="5"/>
      <c r="Q24" s="22"/>
      <c r="R24" s="23"/>
      <c r="S24" s="4"/>
    </row>
    <row r="25" spans="1:19">
      <c r="A25" s="5" t="s">
        <v>35</v>
      </c>
      <c r="B25" s="6"/>
      <c r="C25" s="6"/>
      <c r="D25" s="1"/>
      <c r="E25" s="1"/>
      <c r="G25" s="18"/>
      <c r="H25" s="19"/>
      <c r="I25" s="20"/>
      <c r="J25" s="21"/>
      <c r="P25" s="5"/>
      <c r="Q25" s="22"/>
      <c r="R25" s="23"/>
      <c r="S25" s="4"/>
    </row>
    <row r="26" spans="1:19">
      <c r="A26" s="5" t="s">
        <v>84</v>
      </c>
      <c r="B26" s="6"/>
      <c r="C26" s="6" t="s">
        <v>1</v>
      </c>
      <c r="D26" s="4" t="s">
        <v>1</v>
      </c>
      <c r="E26" s="1"/>
      <c r="F26" s="4"/>
      <c r="G26" s="4" t="s">
        <v>1</v>
      </c>
      <c r="H26" s="20"/>
      <c r="I26" s="20"/>
      <c r="J26" s="21"/>
      <c r="P26" s="5"/>
      <c r="Q26" s="22"/>
      <c r="R26" s="23"/>
      <c r="S26" s="4"/>
    </row>
    <row r="27" spans="1:19">
      <c r="A27" s="5" t="s">
        <v>1</v>
      </c>
      <c r="B27" s="6"/>
      <c r="C27" s="6"/>
      <c r="D27" s="4" t="s">
        <v>1</v>
      </c>
      <c r="E27" s="1"/>
      <c r="F27" s="4" t="s">
        <v>1</v>
      </c>
      <c r="G27" s="4"/>
      <c r="H27" s="20"/>
      <c r="I27" s="20"/>
      <c r="J27" s="21"/>
      <c r="L27" t="s">
        <v>1</v>
      </c>
      <c r="P27" s="5"/>
      <c r="Q27" s="22"/>
      <c r="R27" s="23"/>
      <c r="S27" s="4"/>
    </row>
    <row r="28" spans="1:19">
      <c r="A28" s="5" t="s">
        <v>37</v>
      </c>
      <c r="B28" s="6"/>
      <c r="C28" s="6"/>
      <c r="D28" s="7" t="s">
        <v>1</v>
      </c>
      <c r="E28" s="1"/>
      <c r="F28" s="26">
        <v>4381.6099999999997</v>
      </c>
      <c r="G28" s="20"/>
      <c r="H28" s="20"/>
      <c r="I28" s="21"/>
      <c r="J28" s="21"/>
      <c r="P28" s="5"/>
      <c r="Q28" s="22"/>
      <c r="R28" s="23"/>
      <c r="S28" s="4"/>
    </row>
    <row r="29" spans="1:19">
      <c r="A29" s="5"/>
      <c r="B29" s="6"/>
      <c r="C29" s="6"/>
      <c r="D29" s="4" t="s">
        <v>1</v>
      </c>
      <c r="E29" s="1"/>
      <c r="F29" s="4" t="s">
        <v>1</v>
      </c>
      <c r="G29" s="20"/>
      <c r="H29" s="20"/>
      <c r="I29" s="21"/>
      <c r="O29" s="5"/>
      <c r="P29" s="22"/>
      <c r="Q29" s="23"/>
      <c r="R29" s="4"/>
    </row>
    <row r="30" spans="1:19">
      <c r="A30" s="5" t="s">
        <v>46</v>
      </c>
      <c r="B30" s="6"/>
      <c r="C30" s="6"/>
      <c r="D30" s="4"/>
      <c r="E30" s="1"/>
      <c r="F30" s="4">
        <v>342.32</v>
      </c>
      <c r="G30" s="20"/>
      <c r="H30" s="20"/>
      <c r="I30" s="21"/>
      <c r="O30" s="5"/>
      <c r="P30" s="6"/>
      <c r="Q30" s="6"/>
      <c r="R30" s="4"/>
    </row>
    <row r="31" spans="1:19">
      <c r="A31" s="5"/>
      <c r="B31" s="6"/>
      <c r="C31" s="6"/>
      <c r="D31" s="4"/>
      <c r="E31" s="1"/>
      <c r="F31" s="4"/>
      <c r="O31" s="5"/>
      <c r="P31" s="6"/>
      <c r="Q31" s="6"/>
      <c r="R31" s="4"/>
    </row>
    <row r="32" spans="1:19" ht="15.75" thickBot="1">
      <c r="A32" s="5" t="s">
        <v>90</v>
      </c>
      <c r="B32" s="6"/>
      <c r="C32" s="6"/>
      <c r="D32" s="1"/>
      <c r="E32" s="1"/>
      <c r="F32" s="126">
        <f>SUM(F19-F28)</f>
        <v>26427.64</v>
      </c>
      <c r="O32" s="5"/>
      <c r="P32" s="6"/>
      <c r="Q32" s="6"/>
      <c r="R32" s="4"/>
    </row>
    <row r="33" spans="1:18">
      <c r="A33" s="5"/>
      <c r="B33" s="6"/>
      <c r="C33" s="6"/>
      <c r="D33" s="1"/>
      <c r="E33" s="1"/>
      <c r="F33" s="106"/>
      <c r="O33" s="5"/>
      <c r="P33" s="6"/>
      <c r="Q33" s="6"/>
      <c r="R33" s="4"/>
    </row>
    <row r="34" spans="1:18">
      <c r="A34" s="5"/>
      <c r="B34" s="6"/>
      <c r="C34" s="6"/>
      <c r="D34" s="1"/>
      <c r="E34" s="1"/>
      <c r="F34" s="106"/>
      <c r="O34" s="5"/>
      <c r="P34" s="6"/>
      <c r="Q34" s="6"/>
      <c r="R34" s="4"/>
    </row>
    <row r="35" spans="1:18">
      <c r="B35" s="25"/>
      <c r="C35" s="11"/>
      <c r="D35" s="1"/>
      <c r="E35" s="11"/>
      <c r="F35" s="19"/>
      <c r="J35" t="s">
        <v>1</v>
      </c>
      <c r="O35" s="5"/>
      <c r="P35" s="6"/>
      <c r="Q35" s="6"/>
      <c r="R35" s="4"/>
    </row>
    <row r="36" spans="1:18">
      <c r="A36" s="1" t="s">
        <v>45</v>
      </c>
      <c r="B36" s="1"/>
      <c r="C36" s="1"/>
      <c r="D36" s="19"/>
    </row>
    <row r="37" spans="1:18">
      <c r="A37" s="1" t="s">
        <v>10</v>
      </c>
      <c r="B37" s="1"/>
      <c r="C37" s="1"/>
      <c r="D37" s="1"/>
    </row>
    <row r="38" spans="1:18">
      <c r="A38" s="1"/>
      <c r="B38" s="1"/>
      <c r="C38" s="1"/>
      <c r="D38" s="1"/>
    </row>
    <row r="39" spans="1:18">
      <c r="A39" s="1" t="s">
        <v>1</v>
      </c>
      <c r="C39" s="1"/>
      <c r="D39" s="1"/>
    </row>
    <row r="40" spans="1:18">
      <c r="A40" t="s">
        <v>42</v>
      </c>
    </row>
    <row r="41" spans="1:18">
      <c r="D41" s="1"/>
    </row>
    <row r="47" spans="1:18">
      <c r="G47" t="s">
        <v>1</v>
      </c>
      <c r="H47" t="s">
        <v>1</v>
      </c>
    </row>
    <row r="51" spans="7:9">
      <c r="G51" s="19"/>
      <c r="H51" s="19"/>
      <c r="I51" s="19"/>
    </row>
    <row r="52" spans="7:9">
      <c r="G52" s="19"/>
      <c r="H52" s="19"/>
      <c r="I52" s="19"/>
    </row>
  </sheetData>
  <mergeCells count="3">
    <mergeCell ref="A2:I2"/>
    <mergeCell ref="A3:J3"/>
    <mergeCell ref="A1:J1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</vt:lpstr>
      <vt:lpstr>Mar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2019-04-05T23:20:41Z</cp:lastPrinted>
  <dcterms:created xsi:type="dcterms:W3CDTF">2017-01-30T19:06:38Z</dcterms:created>
  <dcterms:modified xsi:type="dcterms:W3CDTF">2019-04-05T23:22:19Z</dcterms:modified>
</cp:coreProperties>
</file>