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log\OneDrive\Desktop\2019 Delta Omega AKA\Monthly Reports\"/>
    </mc:Choice>
  </mc:AlternateContent>
  <xr:revisionPtr revIDLastSave="283" documentId="8_{7F90974E-FE70-46A9-9C41-A80A19453597}" xr6:coauthVersionLast="43" xr6:coauthVersionMax="43" xr10:uidLastSave="{12529020-603F-4B44-81C2-D42EAC9979F0}"/>
  <bookViews>
    <workbookView xWindow="-120" yWindow="-120" windowWidth="24240" windowHeight="13140" activeTab="2" xr2:uid="{00000000-000D-0000-FFFF-FFFF00000000}"/>
  </bookViews>
  <sheets>
    <sheet name="May" sheetId="12" r:id="rId1"/>
    <sheet name="May Recon" sheetId="16" r:id="rId2"/>
    <sheet name="A Analysis" sheetId="17" r:id="rId3"/>
    <sheet name=" " sheetId="20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1" i="12" l="1"/>
  <c r="E24" i="16" l="1"/>
  <c r="F39" i="12"/>
  <c r="F59" i="12"/>
  <c r="F15" i="12"/>
  <c r="F16" i="12" s="1"/>
  <c r="F41" i="12" l="1"/>
  <c r="E37" i="16" l="1"/>
  <c r="F12" i="17"/>
  <c r="F14" i="17" s="1"/>
  <c r="F27" i="17" s="1"/>
  <c r="E8" i="16" l="1"/>
  <c r="E26" i="16" l="1"/>
  <c r="E28" i="16" s="1"/>
  <c r="E32" i="16" s="1"/>
  <c r="E39" i="16" s="1"/>
</calcChain>
</file>

<file path=xl/sharedStrings.xml><?xml version="1.0" encoding="utf-8"?>
<sst xmlns="http://schemas.openxmlformats.org/spreadsheetml/2006/main" count="247" uniqueCount="106">
  <si>
    <t>Delta Omega Chapter</t>
  </si>
  <si>
    <t xml:space="preserve"> </t>
  </si>
  <si>
    <t>Date</t>
  </si>
  <si>
    <t>Type</t>
  </si>
  <si>
    <t>Funding Source</t>
  </si>
  <si>
    <t>Amount</t>
  </si>
  <si>
    <t>EXPENDITURES</t>
  </si>
  <si>
    <t>INCOME/REVENUE</t>
  </si>
  <si>
    <t>Total outstanding checks</t>
  </si>
  <si>
    <t>Status</t>
  </si>
  <si>
    <t>Tamiouchos</t>
  </si>
  <si>
    <t>Deposit</t>
  </si>
  <si>
    <t>BALANCE FORWARD + INCOME</t>
  </si>
  <si>
    <t>Description</t>
  </si>
  <si>
    <t>Status**</t>
  </si>
  <si>
    <t xml:space="preserve">** c = cleared; v=voided; adj=adjustment </t>
  </si>
  <si>
    <t>Payee</t>
  </si>
  <si>
    <t xml:space="preserve">Balance per Bank </t>
  </si>
  <si>
    <t xml:space="preserve">Subtotal </t>
  </si>
  <si>
    <t>Less:  Outstanding Checks</t>
  </si>
  <si>
    <t xml:space="preserve">Adjusted Balance </t>
  </si>
  <si>
    <t xml:space="preserve">Balance per Book </t>
  </si>
  <si>
    <t xml:space="preserve">Add: Interest Income from Bank </t>
  </si>
  <si>
    <t>Deposit Understated</t>
  </si>
  <si>
    <t xml:space="preserve">       Subtotal</t>
  </si>
  <si>
    <t>Less:</t>
  </si>
  <si>
    <t>NSF check</t>
  </si>
  <si>
    <t>Bank service fee</t>
  </si>
  <si>
    <t>Adjusted Book Balance</t>
  </si>
  <si>
    <t>Add: Deposit in Transit</t>
  </si>
  <si>
    <t xml:space="preserve">Beginning Balance </t>
  </si>
  <si>
    <t>Add: Deposits</t>
  </si>
  <si>
    <t xml:space="preserve">Funds Available </t>
  </si>
  <si>
    <t>Less:  Withdrawals</t>
  </si>
  <si>
    <t xml:space="preserve">   </t>
  </si>
  <si>
    <t xml:space="preserve">Total Deposits </t>
  </si>
  <si>
    <t xml:space="preserve">            Total Disbursements  </t>
  </si>
  <si>
    <t xml:space="preserve">               Total Deposits</t>
  </si>
  <si>
    <t>Chargeback Fee</t>
  </si>
  <si>
    <t>Check Order</t>
  </si>
  <si>
    <t xml:space="preserve">  </t>
  </si>
  <si>
    <t>Property of Delta Omega Chapter, Petersburg VA. DO NOT COPY or TRANSMIT without written permission</t>
  </si>
  <si>
    <t xml:space="preserve"> Service Fees</t>
  </si>
  <si>
    <t>Sub Amount</t>
  </si>
  <si>
    <t>Soror Irene F. Logan, CCFO</t>
  </si>
  <si>
    <t>Outstanding</t>
  </si>
  <si>
    <t>c</t>
  </si>
  <si>
    <t>Soror Irene F. Logan, CFO</t>
  </si>
  <si>
    <t>Alpha Kappa Alpha Sorority, Incorporated®</t>
  </si>
  <si>
    <t>Balance brought Forward</t>
  </si>
  <si>
    <t>Bland's Florist</t>
  </si>
  <si>
    <t>Mia Hines</t>
  </si>
  <si>
    <t>Financial Report - Operations  (Bank of America)</t>
  </si>
  <si>
    <t>Ending Statement of Account Balance</t>
  </si>
  <si>
    <t>Check #</t>
  </si>
  <si>
    <t>MARC Delegate</t>
  </si>
  <si>
    <t>MIP Refund</t>
  </si>
  <si>
    <t>AKA Sorority Inc</t>
  </si>
  <si>
    <t>Nieta Scott Dunmore</t>
  </si>
  <si>
    <t>Marilyn Williams</t>
  </si>
  <si>
    <t>Francesca Spencer</t>
  </si>
  <si>
    <t>Ahkinyala Abdullah</t>
  </si>
  <si>
    <t>Dana Griffin Graves</t>
  </si>
  <si>
    <t>Jimmette Jones</t>
  </si>
  <si>
    <t>Shaqona Payne</t>
  </si>
  <si>
    <t>Brenda Shelton</t>
  </si>
  <si>
    <t>Stephanie Dixon</t>
  </si>
  <si>
    <t>Account Analysis - Operations (Bank of America)</t>
  </si>
  <si>
    <t xml:space="preserve">Financial Reports Reconciliation (Bank of America)   </t>
  </si>
  <si>
    <t>For the Period May 1 - 31,  2019</t>
  </si>
  <si>
    <t xml:space="preserve"> Disbursements - May 2019</t>
  </si>
  <si>
    <t>REPORT DATE:  June 1, 2019</t>
  </si>
  <si>
    <t>TOTAL EXPENDITURES 5/31/2019</t>
  </si>
  <si>
    <t>Bank Statement Balance 6/1/2019</t>
  </si>
  <si>
    <t>Outstanding as of June 1, 2019</t>
  </si>
  <si>
    <t>CHECKBOOK BALANCE AS OF 5/31/2019</t>
  </si>
  <si>
    <t>Reconciled Bank Statement  Balance as of 5/31/2019</t>
  </si>
  <si>
    <t>Paypal</t>
  </si>
  <si>
    <t>Irene F. Logan</t>
  </si>
  <si>
    <t>Jerkesia Petty</t>
  </si>
  <si>
    <t>Drycleaning of Tablecloths</t>
  </si>
  <si>
    <t>Angela Green</t>
  </si>
  <si>
    <t>Sharon Williams</t>
  </si>
  <si>
    <t>May Repast</t>
  </si>
  <si>
    <t>React Smith</t>
  </si>
  <si>
    <t>Thelma Brown</t>
  </si>
  <si>
    <t>MARC Awards</t>
  </si>
  <si>
    <t xml:space="preserve">Robin Mason </t>
  </si>
  <si>
    <t>Schernique Fraiser</t>
  </si>
  <si>
    <t>Jazmyn Perkinson</t>
  </si>
  <si>
    <t>Sadie Madu</t>
  </si>
  <si>
    <t>Ashley Roberts</t>
  </si>
  <si>
    <t>Floral Arrangements</t>
  </si>
  <si>
    <t>Delta Comm Svc Found Inc</t>
  </si>
  <si>
    <t>Local Ad</t>
  </si>
  <si>
    <t>Charell Wingfield</t>
  </si>
  <si>
    <t>Sisterly Relations (Hodegos)</t>
  </si>
  <si>
    <t>Stamps/Envelopes (P.G.)</t>
  </si>
  <si>
    <t>ACH</t>
  </si>
  <si>
    <t>Wynterra Pittmon</t>
  </si>
  <si>
    <t>Xi Upsilon Omega</t>
  </si>
  <si>
    <t>Basileus attend Luncheon</t>
  </si>
  <si>
    <t>Chapter photo</t>
  </si>
  <si>
    <t>React/Photo/Dues 2019/2020</t>
  </si>
  <si>
    <t>Bank Charge</t>
  </si>
  <si>
    <t>Check re-order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</si>
</sst>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rgb="FF000000"/>
      <name val="Tahoma"/>
      <family val="2"/>
    </font>
    <font>
      <sz val="8"/>
      <name val="Tahoma"/>
      <family val="2"/>
    </font>
    <font>
      <sz val="11"/>
      <color theme="1"/>
      <name val="Arial"/>
      <family val="2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u/>
      <sz val="11"/>
      <name val="Times New Roman"/>
      <family val="1"/>
    </font>
    <font>
      <sz val="11"/>
      <color theme="1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u/>
      <sz val="11"/>
      <name val="Times New Roman"/>
      <family val="1"/>
    </font>
    <font>
      <sz val="11"/>
      <color theme="1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b/>
      <u/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u/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2.1"/>
      <color rgb="FF333333"/>
      <name val="Verdana!important"/>
    </font>
    <font>
      <sz val="11"/>
      <color rgb="FF333333"/>
      <name val="Arial"/>
      <family val="2"/>
    </font>
    <font>
      <u val="singleAccounting"/>
      <sz val="12"/>
      <color rgb="FF333333"/>
      <name val="Verdana!important"/>
    </font>
    <font>
      <sz val="9"/>
      <color theme="1"/>
      <name val="Arial"/>
      <family val="2"/>
    </font>
    <font>
      <u val="singleAccounting"/>
      <sz val="11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1" applyNumberFormat="0" applyFill="0">
      <alignment horizontal="centerContinuous" vertical="top"/>
    </xf>
    <xf numFmtId="37" fontId="4" fillId="2" borderId="2" applyBorder="0" applyProtection="0">
      <alignment vertical="center"/>
    </xf>
    <xf numFmtId="4" fontId="4" fillId="2" borderId="5" applyBorder="0">
      <alignment horizontal="left" vertical="center" indent="2"/>
    </xf>
  </cellStyleXfs>
  <cellXfs count="140">
    <xf numFmtId="0" fontId="0" fillId="0" borderId="0" xfId="0"/>
    <xf numFmtId="0" fontId="5" fillId="0" borderId="0" xfId="0" applyFont="1"/>
    <xf numFmtId="44" fontId="2" fillId="0" borderId="0" xfId="0" applyNumberFormat="1" applyFont="1"/>
    <xf numFmtId="14" fontId="5" fillId="0" borderId="0" xfId="0" applyNumberFormat="1" applyFont="1" applyAlignment="1">
      <alignment horizontal="left" vertical="top"/>
    </xf>
    <xf numFmtId="44" fontId="5" fillId="0" borderId="0" xfId="1" applyFont="1"/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/>
    </xf>
    <xf numFmtId="44" fontId="5" fillId="0" borderId="0" xfId="0" applyNumberFormat="1" applyFont="1"/>
    <xf numFmtId="7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center"/>
    </xf>
    <xf numFmtId="44" fontId="9" fillId="0" borderId="0" xfId="1" applyFont="1"/>
    <xf numFmtId="7" fontId="8" fillId="0" borderId="0" xfId="0" applyNumberFormat="1" applyFont="1" applyAlignment="1">
      <alignment horizontal="center" vertical="center"/>
    </xf>
    <xf numFmtId="7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4" fontId="11" fillId="0" borderId="0" xfId="1" applyFont="1" applyAlignment="1">
      <alignment horizontal="left" vertical="center"/>
    </xf>
    <xf numFmtId="44" fontId="11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0" xfId="0" applyFont="1"/>
    <xf numFmtId="7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7" fontId="11" fillId="0" borderId="0" xfId="0" applyNumberFormat="1" applyFont="1" applyAlignment="1">
      <alignment vertical="center"/>
    </xf>
    <xf numFmtId="44" fontId="12" fillId="0" borderId="0" xfId="0" applyNumberFormat="1" applyFont="1" applyAlignment="1">
      <alignment horizontal="left" vertical="top"/>
    </xf>
    <xf numFmtId="14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 vertical="center"/>
    </xf>
    <xf numFmtId="44" fontId="5" fillId="0" borderId="4" xfId="1" applyFont="1" applyBorder="1"/>
    <xf numFmtId="0" fontId="14" fillId="0" borderId="0" xfId="0" applyFont="1"/>
    <xf numFmtId="7" fontId="15" fillId="0" borderId="0" xfId="0" applyNumberFormat="1" applyFont="1" applyAlignment="1">
      <alignment horizontal="center" vertical="center"/>
    </xf>
    <xf numFmtId="7" fontId="15" fillId="0" borderId="0" xfId="0" applyNumberFormat="1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center" vertical="center"/>
    </xf>
    <xf numFmtId="44" fontId="17" fillId="0" borderId="0" xfId="1" applyFont="1" applyAlignment="1">
      <alignment horizontal="left" vertical="top"/>
    </xf>
    <xf numFmtId="44" fontId="17" fillId="0" borderId="0" xfId="1" applyFont="1"/>
    <xf numFmtId="7" fontId="16" fillId="0" borderId="0" xfId="0" applyNumberFormat="1" applyFont="1" applyAlignment="1">
      <alignment horizontal="center" vertical="center"/>
    </xf>
    <xf numFmtId="7" fontId="16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/>
    </xf>
    <xf numFmtId="44" fontId="19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7" fillId="0" borderId="0" xfId="0" applyFont="1"/>
    <xf numFmtId="7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vertical="center"/>
    </xf>
    <xf numFmtId="7" fontId="19" fillId="0" borderId="0" xfId="0" applyNumberFormat="1" applyFont="1" applyAlignment="1">
      <alignment vertical="center"/>
    </xf>
    <xf numFmtId="44" fontId="20" fillId="0" borderId="0" xfId="0" applyNumberFormat="1" applyFont="1" applyAlignment="1">
      <alignment horizontal="left" vertical="top"/>
    </xf>
    <xf numFmtId="0" fontId="21" fillId="0" borderId="0" xfId="0" applyFont="1"/>
    <xf numFmtId="44" fontId="21" fillId="0" borderId="0" xfId="0" applyNumberFormat="1" applyFont="1" applyAlignment="1">
      <alignment horizontal="left" vertical="top"/>
    </xf>
    <xf numFmtId="14" fontId="17" fillId="0" borderId="0" xfId="0" applyNumberFormat="1" applyFont="1" applyAlignment="1">
      <alignment horizontal="left"/>
    </xf>
    <xf numFmtId="0" fontId="17" fillId="0" borderId="0" xfId="0" applyFont="1" applyAlignment="1">
      <alignment horizontal="center" vertical="center"/>
    </xf>
    <xf numFmtId="14" fontId="22" fillId="0" borderId="0" xfId="0" applyNumberFormat="1" applyFont="1" applyAlignment="1">
      <alignment horizontal="left"/>
    </xf>
    <xf numFmtId="0" fontId="20" fillId="0" borderId="0" xfId="0" applyFont="1"/>
    <xf numFmtId="0" fontId="24" fillId="0" borderId="0" xfId="0" applyFont="1"/>
    <xf numFmtId="0" fontId="27" fillId="0" borderId="0" xfId="0" applyFont="1" applyAlignment="1">
      <alignment horizontal="left" vertical="top"/>
    </xf>
    <xf numFmtId="0" fontId="27" fillId="0" borderId="0" xfId="0" applyFont="1" applyAlignment="1">
      <alignment horizontal="center" vertical="center"/>
    </xf>
    <xf numFmtId="7" fontId="27" fillId="0" borderId="0" xfId="0" applyNumberFormat="1" applyFont="1" applyAlignment="1">
      <alignment horizontal="center" vertical="center"/>
    </xf>
    <xf numFmtId="7" fontId="27" fillId="0" borderId="0" xfId="0" applyNumberFormat="1" applyFont="1" applyAlignment="1">
      <alignment horizontal="right" vertical="center"/>
    </xf>
    <xf numFmtId="44" fontId="28" fillId="0" borderId="0" xfId="0" applyNumberFormat="1" applyFont="1"/>
    <xf numFmtId="0" fontId="30" fillId="0" borderId="0" xfId="0" applyFont="1" applyAlignment="1">
      <alignment horizontal="left" vertical="top"/>
    </xf>
    <xf numFmtId="7" fontId="29" fillId="0" borderId="0" xfId="0" applyNumberFormat="1" applyFont="1" applyAlignment="1">
      <alignment horizontal="right" vertical="center"/>
    </xf>
    <xf numFmtId="0" fontId="31" fillId="0" borderId="0" xfId="0" applyFont="1"/>
    <xf numFmtId="0" fontId="30" fillId="0" borderId="0" xfId="0" applyFont="1"/>
    <xf numFmtId="0" fontId="32" fillId="0" borderId="0" xfId="0" applyFont="1"/>
    <xf numFmtId="0" fontId="28" fillId="0" borderId="0" xfId="0" applyFont="1"/>
    <xf numFmtId="0" fontId="33" fillId="0" borderId="0" xfId="0" applyFont="1"/>
    <xf numFmtId="0" fontId="33" fillId="0" borderId="0" xfId="0" applyFont="1" applyAlignment="1">
      <alignment horizontal="left" vertical="top"/>
    </xf>
    <xf numFmtId="14" fontId="33" fillId="0" borderId="0" xfId="0" applyNumberFormat="1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3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top"/>
    </xf>
    <xf numFmtId="0" fontId="2" fillId="0" borderId="0" xfId="0" applyFont="1"/>
    <xf numFmtId="44" fontId="9" fillId="0" borderId="0" xfId="1" applyFont="1" applyAlignment="1">
      <alignment horizontal="left" vertical="top"/>
    </xf>
    <xf numFmtId="44" fontId="2" fillId="0" borderId="0" xfId="0" applyNumberFormat="1" applyFont="1" applyAlignment="1">
      <alignment horizontal="left" vertical="top"/>
    </xf>
    <xf numFmtId="44" fontId="24" fillId="0" borderId="0" xfId="1" applyFont="1"/>
    <xf numFmtId="44" fontId="5" fillId="0" borderId="0" xfId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5" fillId="2" borderId="0" xfId="3" applyNumberFormat="1" applyFont="1" applyBorder="1" applyAlignment="1">
      <alignment horizontal="left" vertical="center"/>
    </xf>
    <xf numFmtId="14" fontId="0" fillId="0" borderId="0" xfId="0" applyNumberFormat="1"/>
    <xf numFmtId="44" fontId="35" fillId="0" borderId="0" xfId="1" applyFont="1"/>
    <xf numFmtId="14" fontId="9" fillId="0" borderId="0" xfId="0" applyNumberFormat="1" applyFont="1"/>
    <xf numFmtId="7" fontId="9" fillId="0" borderId="0" xfId="0" applyNumberFormat="1" applyFont="1"/>
    <xf numFmtId="0" fontId="9" fillId="0" borderId="0" xfId="0" applyFont="1" applyAlignment="1">
      <alignment horizontal="left" vertical="top"/>
    </xf>
    <xf numFmtId="44" fontId="35" fillId="0" borderId="0" xfId="1" applyFont="1" applyAlignment="1">
      <alignment horizontal="left" vertical="center"/>
    </xf>
    <xf numFmtId="44" fontId="2" fillId="0" borderId="3" xfId="0" applyNumberFormat="1" applyFont="1" applyBorder="1"/>
    <xf numFmtId="14" fontId="2" fillId="0" borderId="0" xfId="0" applyNumberFormat="1" applyFont="1" applyAlignment="1">
      <alignment horizontal="left" vertical="top"/>
    </xf>
    <xf numFmtId="7" fontId="2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0" xfId="0" applyFont="1"/>
    <xf numFmtId="0" fontId="1" fillId="0" borderId="0" xfId="0" applyFont="1" applyAlignment="1">
      <alignment horizontal="left" vertical="center"/>
    </xf>
    <xf numFmtId="44" fontId="2" fillId="0" borderId="0" xfId="0" applyNumberFormat="1" applyFont="1" applyAlignment="1">
      <alignment horizontal="left"/>
    </xf>
    <xf numFmtId="0" fontId="5" fillId="0" borderId="8" xfId="0" applyFont="1" applyBorder="1"/>
    <xf numFmtId="0" fontId="31" fillId="0" borderId="10" xfId="0" applyFont="1" applyBorder="1"/>
    <xf numFmtId="0" fontId="31" fillId="0" borderId="6" xfId="0" applyFont="1" applyBorder="1"/>
    <xf numFmtId="0" fontId="5" fillId="0" borderId="11" xfId="0" applyFont="1" applyBorder="1"/>
    <xf numFmtId="0" fontId="5" fillId="0" borderId="4" xfId="0" applyFont="1" applyBorder="1"/>
    <xf numFmtId="14" fontId="37" fillId="0" borderId="0" xfId="0" applyNumberFormat="1" applyFont="1" applyAlignment="1">
      <alignment horizontal="left" vertical="top"/>
    </xf>
    <xf numFmtId="7" fontId="26" fillId="0" borderId="0" xfId="0" applyNumberFormat="1" applyFont="1" applyAlignment="1">
      <alignment horizontal="center" vertical="top"/>
    </xf>
    <xf numFmtId="7" fontId="2" fillId="0" borderId="0" xfId="1" applyNumberFormat="1" applyFont="1"/>
    <xf numFmtId="0" fontId="2" fillId="0" borderId="7" xfId="0" applyFont="1" applyBorder="1"/>
    <xf numFmtId="7" fontId="35" fillId="0" borderId="0" xfId="0" applyNumberFormat="1" applyFont="1" applyAlignment="1">
      <alignment horizontal="right" vertical="center"/>
    </xf>
    <xf numFmtId="7" fontId="35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44" fontId="2" fillId="0" borderId="12" xfId="0" applyNumberFormat="1" applyFont="1" applyBorder="1"/>
    <xf numFmtId="44" fontId="38" fillId="0" borderId="9" xfId="1" applyFont="1" applyBorder="1"/>
    <xf numFmtId="0" fontId="39" fillId="0" borderId="0" xfId="0" applyFont="1"/>
    <xf numFmtId="7" fontId="2" fillId="0" borderId="3" xfId="1" applyNumberFormat="1" applyFont="1" applyBorder="1"/>
    <xf numFmtId="44" fontId="40" fillId="0" borderId="0" xfId="0" applyNumberFormat="1" applyFont="1"/>
    <xf numFmtId="44" fontId="2" fillId="0" borderId="1" xfId="0" applyNumberFormat="1" applyFont="1" applyBorder="1"/>
    <xf numFmtId="44" fontId="2" fillId="0" borderId="1" xfId="1" applyFont="1" applyBorder="1"/>
    <xf numFmtId="44" fontId="2" fillId="0" borderId="0" xfId="1" applyFont="1"/>
    <xf numFmtId="7" fontId="2" fillId="0" borderId="1" xfId="1" applyNumberFormat="1" applyFont="1" applyBorder="1"/>
    <xf numFmtId="7" fontId="5" fillId="0" borderId="0" xfId="1" applyNumberFormat="1" applyFont="1"/>
    <xf numFmtId="4" fontId="36" fillId="3" borderId="0" xfId="0" applyNumberFormat="1" applyFont="1" applyFill="1" applyAlignment="1">
      <alignment horizontal="left" vertical="top" wrapText="1" indent="1"/>
    </xf>
    <xf numFmtId="0" fontId="5" fillId="0" borderId="0" xfId="0" applyFont="1" applyBorder="1"/>
    <xf numFmtId="0" fontId="31" fillId="0" borderId="0" xfId="0" applyFont="1" applyBorder="1"/>
    <xf numFmtId="0" fontId="5" fillId="0" borderId="0" xfId="0" applyFont="1" applyBorder="1" applyAlignment="1">
      <alignment horizontal="center" vertical="center"/>
    </xf>
    <xf numFmtId="0" fontId="30" fillId="0" borderId="0" xfId="0" applyFont="1" applyBorder="1"/>
    <xf numFmtId="44" fontId="5" fillId="0" borderId="0" xfId="1" applyFont="1" applyBorder="1"/>
    <xf numFmtId="14" fontId="5" fillId="0" borderId="10" xfId="0" applyNumberFormat="1" applyFont="1" applyBorder="1" applyAlignment="1">
      <alignment horizontal="left" vertical="top"/>
    </xf>
    <xf numFmtId="44" fontId="5" fillId="0" borderId="6" xfId="1" applyFont="1" applyBorder="1"/>
    <xf numFmtId="0" fontId="5" fillId="0" borderId="0" xfId="0" applyFont="1" applyBorder="1" applyAlignment="1">
      <alignment horizontal="left" vertical="top"/>
    </xf>
    <xf numFmtId="44" fontId="5" fillId="0" borderId="0" xfId="0" applyNumberFormat="1" applyFont="1" applyAlignment="1">
      <alignment horizontal="left" vertical="top"/>
    </xf>
    <xf numFmtId="7" fontId="26" fillId="0" borderId="0" xfId="0" applyNumberFormat="1" applyFont="1" applyAlignment="1">
      <alignment horizontal="center" vertical="top"/>
    </xf>
    <xf numFmtId="7" fontId="35" fillId="0" borderId="0" xfId="1" applyNumberFormat="1" applyFont="1"/>
    <xf numFmtId="7" fontId="2" fillId="0" borderId="0" xfId="1" applyNumberFormat="1" applyFont="1" applyBorder="1"/>
    <xf numFmtId="44" fontId="2" fillId="0" borderId="0" xfId="0" applyNumberFormat="1" applyFont="1" applyBorder="1"/>
    <xf numFmtId="44" fontId="38" fillId="0" borderId="0" xfId="1" applyFont="1" applyBorder="1"/>
    <xf numFmtId="44" fontId="2" fillId="0" borderId="0" xfId="1" applyFont="1" applyBorder="1"/>
    <xf numFmtId="44" fontId="5" fillId="0" borderId="0" xfId="0" applyNumberFormat="1" applyFont="1" applyBorder="1"/>
    <xf numFmtId="0" fontId="2" fillId="0" borderId="10" xfId="0" applyFont="1" applyBorder="1"/>
    <xf numFmtId="44" fontId="38" fillId="0" borderId="6" xfId="1" applyFont="1" applyBorder="1"/>
    <xf numFmtId="0" fontId="1" fillId="0" borderId="8" xfId="0" applyFont="1" applyBorder="1"/>
    <xf numFmtId="0" fontId="41" fillId="0" borderId="0" xfId="0" applyFont="1"/>
    <xf numFmtId="7" fontId="6" fillId="0" borderId="0" xfId="0" applyNumberFormat="1" applyFont="1" applyAlignment="1">
      <alignment horizontal="center" vertical="top"/>
    </xf>
    <xf numFmtId="7" fontId="23" fillId="0" borderId="0" xfId="0" applyNumberFormat="1" applyFont="1" applyAlignment="1">
      <alignment horizontal="center" vertical="top"/>
    </xf>
    <xf numFmtId="7" fontId="25" fillId="0" borderId="0" xfId="0" applyNumberFormat="1" applyFont="1" applyAlignment="1">
      <alignment horizontal="center" vertical="top"/>
    </xf>
    <xf numFmtId="7" fontId="26" fillId="0" borderId="0" xfId="0" applyNumberFormat="1" applyFont="1" applyAlignment="1">
      <alignment horizontal="center" vertical="top"/>
    </xf>
    <xf numFmtId="7" fontId="13" fillId="0" borderId="0" xfId="0" applyNumberFormat="1" applyFont="1" applyAlignment="1">
      <alignment horizontal="center" vertical="top"/>
    </xf>
  </cellXfs>
  <cellStyles count="5">
    <cellStyle name="amount" xfId="3" xr:uid="{00000000-0005-0000-0000-000000000000}"/>
    <cellStyle name="Currency" xfId="1" builtinId="4"/>
    <cellStyle name="Header3" xfId="2" xr:uid="{00000000-0005-0000-0000-000002000000}"/>
    <cellStyle name="Normal" xfId="0" builtinId="0"/>
    <cellStyle name="Normal 2" xfId="4" xr:uid="{2C6504D2-96C3-4F14-9182-568A3CDF30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6"/>
  <sheetViews>
    <sheetView topLeftCell="A33" zoomScale="160" zoomScaleNormal="160" workbookViewId="0">
      <selection activeCell="D41" sqref="D41"/>
    </sheetView>
  </sheetViews>
  <sheetFormatPr defaultRowHeight="15"/>
  <cols>
    <col min="1" max="1" width="34" style="52" customWidth="1"/>
    <col min="2" max="2" width="12.42578125" customWidth="1"/>
    <col min="3" max="3" width="9.42578125" style="52" customWidth="1"/>
    <col min="4" max="4" width="22.140625" style="52" customWidth="1"/>
    <col min="5" max="5" width="24.7109375" style="52" customWidth="1"/>
    <col min="6" max="6" width="17.42578125" style="52" bestFit="1" customWidth="1"/>
    <col min="7" max="7" width="1.7109375" style="52" customWidth="1"/>
    <col min="8" max="8" width="1.85546875" style="52" customWidth="1"/>
    <col min="9" max="9" width="2" style="52" customWidth="1"/>
    <col min="10" max="10" width="1.28515625" style="52" customWidth="1"/>
    <col min="11" max="11" width="13.7109375" style="74" bestFit="1" customWidth="1"/>
    <col min="12" max="12" width="13.5703125" style="52" customWidth="1"/>
    <col min="13" max="13" width="11.7109375" style="52" customWidth="1"/>
    <col min="14" max="16384" width="9.140625" style="52"/>
  </cols>
  <sheetData>
    <row r="1" spans="1:15" ht="18.75">
      <c r="A1" s="135" t="s">
        <v>48</v>
      </c>
      <c r="B1" s="136"/>
      <c r="C1" s="136"/>
      <c r="D1" s="136"/>
      <c r="E1" s="136"/>
      <c r="F1" s="136"/>
      <c r="G1" s="136"/>
      <c r="H1" s="136"/>
      <c r="I1" s="136"/>
      <c r="J1" s="136"/>
      <c r="K1" s="52"/>
    </row>
    <row r="2" spans="1:15" ht="18">
      <c r="A2" s="137" t="s">
        <v>0</v>
      </c>
      <c r="B2" s="137"/>
      <c r="C2" s="137"/>
      <c r="D2" s="137"/>
      <c r="E2" s="137"/>
      <c r="F2" s="137"/>
      <c r="G2" s="137"/>
      <c r="H2" s="137"/>
      <c r="I2" s="137"/>
      <c r="J2" s="137"/>
      <c r="K2" s="52"/>
    </row>
    <row r="3" spans="1:15" ht="18">
      <c r="A3" s="137" t="s">
        <v>52</v>
      </c>
      <c r="B3" s="137"/>
      <c r="C3" s="137"/>
      <c r="D3" s="137"/>
      <c r="E3" s="137"/>
      <c r="F3" s="137"/>
      <c r="G3" s="137"/>
      <c r="H3" s="137"/>
      <c r="I3" s="137"/>
      <c r="J3" s="137"/>
      <c r="K3" s="52"/>
    </row>
    <row r="4" spans="1:15" ht="18">
      <c r="A4" s="138" t="s">
        <v>69</v>
      </c>
      <c r="B4" s="138"/>
      <c r="C4" s="138"/>
      <c r="D4" s="138"/>
      <c r="E4" s="138"/>
      <c r="F4" s="138"/>
      <c r="G4" s="138"/>
      <c r="H4" s="138"/>
      <c r="I4" s="138"/>
      <c r="J4" s="138"/>
      <c r="K4" s="52"/>
    </row>
    <row r="5" spans="1:15" ht="18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52"/>
    </row>
    <row r="6" spans="1:15">
      <c r="A6" s="53" t="s">
        <v>71</v>
      </c>
      <c r="B6" s="54"/>
      <c r="C6" s="54"/>
      <c r="D6" s="54"/>
      <c r="E6" s="54"/>
      <c r="F6" s="55"/>
      <c r="G6" s="55"/>
      <c r="H6" s="55"/>
      <c r="I6" s="56"/>
      <c r="J6" s="54"/>
      <c r="K6" s="52"/>
      <c r="L6" s="57" t="s">
        <v>1</v>
      </c>
    </row>
    <row r="7" spans="1:15">
      <c r="A7" s="53"/>
      <c r="B7" s="54"/>
      <c r="C7" s="54"/>
      <c r="D7" s="54"/>
      <c r="E7" s="54"/>
      <c r="F7" s="55"/>
      <c r="G7" s="55"/>
      <c r="H7" s="55"/>
      <c r="I7" s="56"/>
      <c r="J7" s="54"/>
      <c r="K7" s="52"/>
      <c r="L7" s="57"/>
    </row>
    <row r="8" spans="1:15" customFormat="1">
      <c r="A8" s="1" t="s">
        <v>49</v>
      </c>
      <c r="B8" s="102"/>
      <c r="C8" s="102"/>
      <c r="D8" s="58" t="s">
        <v>1</v>
      </c>
      <c r="E8" s="102" t="s">
        <v>1</v>
      </c>
      <c r="F8" s="59">
        <v>24073.279999999999</v>
      </c>
      <c r="G8" s="102"/>
      <c r="H8" s="101"/>
      <c r="I8" s="101"/>
      <c r="J8" s="103"/>
      <c r="K8" s="78" t="s">
        <v>1</v>
      </c>
    </row>
    <row r="9" spans="1:15" customFormat="1">
      <c r="A9" s="71" t="s">
        <v>7</v>
      </c>
      <c r="B9" s="1" t="s">
        <v>1</v>
      </c>
      <c r="C9" s="61"/>
      <c r="D9" s="61"/>
      <c r="E9" s="61"/>
      <c r="K9" t="s">
        <v>1</v>
      </c>
      <c r="L9" s="101" t="s">
        <v>1</v>
      </c>
    </row>
    <row r="10" spans="1:15">
      <c r="A10" s="60" t="s">
        <v>2</v>
      </c>
      <c r="B10" s="60" t="s">
        <v>3</v>
      </c>
      <c r="C10" s="62" t="s">
        <v>9</v>
      </c>
      <c r="D10" s="60" t="s">
        <v>4</v>
      </c>
      <c r="E10" s="60" t="s">
        <v>43</v>
      </c>
      <c r="F10" s="60" t="s">
        <v>5</v>
      </c>
      <c r="K10" s="86"/>
      <c r="L10"/>
      <c r="M10"/>
      <c r="N10"/>
      <c r="O10"/>
    </row>
    <row r="11" spans="1:15">
      <c r="A11" s="86" t="s">
        <v>1</v>
      </c>
      <c r="B11" s="60"/>
      <c r="C11" s="62"/>
      <c r="D11" s="60"/>
      <c r="E11" s="71" t="s">
        <v>1</v>
      </c>
      <c r="F11" s="60"/>
      <c r="K11"/>
      <c r="L11"/>
      <c r="M11"/>
      <c r="N11"/>
      <c r="O11"/>
    </row>
    <row r="12" spans="1:15" customFormat="1">
      <c r="A12" s="3">
        <v>43592</v>
      </c>
      <c r="B12" s="1" t="s">
        <v>11</v>
      </c>
      <c r="C12" s="69" t="s">
        <v>46</v>
      </c>
      <c r="D12" s="134" t="s">
        <v>103</v>
      </c>
      <c r="E12" s="114" t="s">
        <v>1</v>
      </c>
      <c r="F12" s="4">
        <v>461.68</v>
      </c>
    </row>
    <row r="13" spans="1:15" customFormat="1">
      <c r="A13" s="3">
        <v>43593</v>
      </c>
      <c r="B13" s="1" t="s">
        <v>77</v>
      </c>
      <c r="C13" s="69" t="s">
        <v>46</v>
      </c>
      <c r="D13" s="61" t="s">
        <v>102</v>
      </c>
      <c r="E13" s="114" t="s">
        <v>1</v>
      </c>
      <c r="F13" s="4">
        <v>20</v>
      </c>
    </row>
    <row r="14" spans="1:15" customFormat="1">
      <c r="A14" s="3"/>
      <c r="B14" s="1"/>
      <c r="C14" s="69"/>
      <c r="D14" s="61"/>
      <c r="E14" s="114"/>
      <c r="F14" s="4"/>
    </row>
    <row r="15" spans="1:15">
      <c r="A15" s="77" t="s">
        <v>35</v>
      </c>
      <c r="B15" s="70"/>
      <c r="C15" s="70" t="s">
        <v>1</v>
      </c>
      <c r="D15" s="1" t="s">
        <v>1</v>
      </c>
      <c r="E15" s="1"/>
      <c r="F15" s="73">
        <f>SUM(F12:F13)</f>
        <v>481.68</v>
      </c>
      <c r="I15" s="65"/>
      <c r="J15" s="64"/>
      <c r="K15" s="79"/>
      <c r="L15"/>
      <c r="M15"/>
      <c r="N15"/>
      <c r="O15"/>
    </row>
    <row r="16" spans="1:15">
      <c r="A16" s="63" t="s">
        <v>12</v>
      </c>
      <c r="B16" s="70"/>
      <c r="C16" s="58"/>
      <c r="D16" s="64"/>
      <c r="E16" s="64"/>
      <c r="F16" s="87">
        <f>SUM(F8+F15)</f>
        <v>24554.959999999999</v>
      </c>
      <c r="G16" s="67"/>
      <c r="I16" s="66"/>
      <c r="J16" s="64"/>
      <c r="K16" s="79" t="s">
        <v>1</v>
      </c>
      <c r="L16"/>
      <c r="M16"/>
      <c r="N16"/>
      <c r="O16"/>
    </row>
    <row r="17" spans="1:15" s="89" customFormat="1">
      <c r="A17" s="71" t="s">
        <v>6</v>
      </c>
      <c r="B17" s="70"/>
      <c r="C17" s="58"/>
      <c r="D17" s="1"/>
      <c r="E17" s="1"/>
      <c r="F17" s="73"/>
      <c r="G17" s="88"/>
      <c r="I17" s="3"/>
      <c r="J17" s="1" t="s">
        <v>1</v>
      </c>
      <c r="K17" s="79"/>
      <c r="L17"/>
      <c r="M17"/>
      <c r="N17"/>
      <c r="O17"/>
    </row>
    <row r="18" spans="1:15" s="89" customFormat="1">
      <c r="A18" s="60" t="s">
        <v>2</v>
      </c>
      <c r="B18" s="71" t="s">
        <v>54</v>
      </c>
      <c r="C18" s="60" t="s">
        <v>14</v>
      </c>
      <c r="D18" s="60" t="s">
        <v>16</v>
      </c>
      <c r="E18" s="60" t="s">
        <v>13</v>
      </c>
      <c r="F18" s="60" t="s">
        <v>5</v>
      </c>
      <c r="H18" s="3"/>
      <c r="I18" s="1"/>
      <c r="K18" s="79"/>
      <c r="L18"/>
      <c r="M18"/>
      <c r="N18"/>
      <c r="O18"/>
    </row>
    <row r="19" spans="1:15" s="89" customFormat="1">
      <c r="A19" s="3">
        <v>43589</v>
      </c>
      <c r="B19" s="78">
        <v>6692</v>
      </c>
      <c r="C19" s="6"/>
      <c r="D19" s="1" t="s">
        <v>78</v>
      </c>
      <c r="E19" s="61" t="s">
        <v>55</v>
      </c>
      <c r="F19" s="4">
        <v>100</v>
      </c>
      <c r="H19" s="3"/>
      <c r="I19" s="1"/>
      <c r="K19" s="79" t="s">
        <v>1</v>
      </c>
      <c r="L19" t="s">
        <v>1</v>
      </c>
      <c r="M19"/>
      <c r="N19"/>
      <c r="O19"/>
    </row>
    <row r="20" spans="1:15" s="89" customFormat="1">
      <c r="A20" s="3">
        <v>43589</v>
      </c>
      <c r="B20" s="70">
        <v>6693</v>
      </c>
      <c r="C20" s="6" t="s">
        <v>46</v>
      </c>
      <c r="D20" s="1" t="s">
        <v>79</v>
      </c>
      <c r="E20" s="1" t="s">
        <v>55</v>
      </c>
      <c r="F20" s="4">
        <v>100</v>
      </c>
      <c r="H20" s="3"/>
      <c r="I20" s="1"/>
      <c r="K20" s="79"/>
      <c r="L20"/>
      <c r="M20"/>
      <c r="N20"/>
      <c r="O20"/>
    </row>
    <row r="21" spans="1:15" s="89" customFormat="1">
      <c r="A21" s="3">
        <v>43589</v>
      </c>
      <c r="B21" s="70">
        <v>6694</v>
      </c>
      <c r="C21" s="6" t="s">
        <v>46</v>
      </c>
      <c r="D21" s="1" t="s">
        <v>58</v>
      </c>
      <c r="E21" s="1" t="s">
        <v>80</v>
      </c>
      <c r="F21" s="4">
        <v>175</v>
      </c>
      <c r="H21" s="3"/>
      <c r="I21" s="1"/>
      <c r="K21" s="79"/>
      <c r="L21"/>
      <c r="M21"/>
      <c r="N21"/>
      <c r="O21"/>
    </row>
    <row r="22" spans="1:15" s="89" customFormat="1">
      <c r="A22" s="3">
        <v>43589</v>
      </c>
      <c r="B22" s="70">
        <v>6695</v>
      </c>
      <c r="C22" s="6" t="s">
        <v>46</v>
      </c>
      <c r="D22" s="1" t="s">
        <v>81</v>
      </c>
      <c r="E22" s="1" t="s">
        <v>55</v>
      </c>
      <c r="F22" s="4">
        <v>100</v>
      </c>
      <c r="H22" s="3"/>
      <c r="I22" s="1"/>
      <c r="K22" s="79"/>
      <c r="L22"/>
      <c r="M22"/>
      <c r="N22"/>
      <c r="O22"/>
    </row>
    <row r="23" spans="1:15" s="89" customFormat="1">
      <c r="A23" s="3">
        <v>43589</v>
      </c>
      <c r="B23" s="78">
        <v>6696</v>
      </c>
      <c r="C23" s="6" t="s">
        <v>46</v>
      </c>
      <c r="D23" s="1" t="s">
        <v>51</v>
      </c>
      <c r="E23" s="61" t="s">
        <v>97</v>
      </c>
      <c r="F23" s="4">
        <v>16.78</v>
      </c>
      <c r="K23" s="80"/>
    </row>
    <row r="24" spans="1:15" s="89" customFormat="1">
      <c r="A24" s="3">
        <v>43589</v>
      </c>
      <c r="B24" s="78">
        <v>6697</v>
      </c>
      <c r="C24" s="6" t="s">
        <v>46</v>
      </c>
      <c r="D24" s="1" t="s">
        <v>82</v>
      </c>
      <c r="E24" s="1" t="s">
        <v>83</v>
      </c>
      <c r="F24" s="4">
        <v>250</v>
      </c>
      <c r="K24" s="80"/>
    </row>
    <row r="25" spans="1:15" s="89" customFormat="1">
      <c r="A25" s="3">
        <v>43589</v>
      </c>
      <c r="B25" s="78">
        <v>6698</v>
      </c>
      <c r="C25" s="6" t="s">
        <v>46</v>
      </c>
      <c r="D25" s="1" t="s">
        <v>57</v>
      </c>
      <c r="E25" s="61" t="s">
        <v>84</v>
      </c>
      <c r="F25" s="4">
        <v>155</v>
      </c>
      <c r="K25" s="80"/>
    </row>
    <row r="26" spans="1:15" s="89" customFormat="1">
      <c r="A26" s="3">
        <v>43589</v>
      </c>
      <c r="B26" s="78">
        <v>6699</v>
      </c>
      <c r="C26" s="6" t="s">
        <v>46</v>
      </c>
      <c r="D26" s="1" t="s">
        <v>85</v>
      </c>
      <c r="E26" s="61" t="s">
        <v>86</v>
      </c>
      <c r="F26" s="4">
        <v>121.32</v>
      </c>
      <c r="K26" s="80"/>
    </row>
    <row r="27" spans="1:15" s="89" customFormat="1">
      <c r="A27" s="3">
        <v>43589</v>
      </c>
      <c r="B27" s="70">
        <v>6700</v>
      </c>
      <c r="C27" s="6" t="s">
        <v>46</v>
      </c>
      <c r="D27" s="1" t="s">
        <v>87</v>
      </c>
      <c r="E27" s="61" t="s">
        <v>56</v>
      </c>
      <c r="F27" s="4">
        <v>15</v>
      </c>
      <c r="K27" s="80"/>
    </row>
    <row r="28" spans="1:15" s="89" customFormat="1">
      <c r="A28" s="3">
        <v>43589</v>
      </c>
      <c r="B28" s="70">
        <v>6701</v>
      </c>
      <c r="C28" s="6"/>
      <c r="D28" s="1" t="s">
        <v>88</v>
      </c>
      <c r="E28" s="61" t="s">
        <v>56</v>
      </c>
      <c r="F28" s="4">
        <v>15</v>
      </c>
      <c r="K28" s="80"/>
    </row>
    <row r="29" spans="1:15" s="89" customFormat="1">
      <c r="A29" s="3">
        <v>43589</v>
      </c>
      <c r="B29" s="70">
        <v>6702</v>
      </c>
      <c r="C29" s="6" t="s">
        <v>46</v>
      </c>
      <c r="D29" s="1" t="s">
        <v>89</v>
      </c>
      <c r="E29" s="61" t="s">
        <v>56</v>
      </c>
      <c r="F29" s="4">
        <v>15</v>
      </c>
      <c r="K29" s="80"/>
    </row>
    <row r="30" spans="1:15" s="89" customFormat="1">
      <c r="A30" s="3">
        <v>43589</v>
      </c>
      <c r="B30" s="70">
        <v>6703</v>
      </c>
      <c r="C30" s="6" t="s">
        <v>46</v>
      </c>
      <c r="D30" s="1" t="s">
        <v>90</v>
      </c>
      <c r="E30" s="61" t="s">
        <v>56</v>
      </c>
      <c r="F30" s="4">
        <v>15</v>
      </c>
      <c r="K30" s="80"/>
    </row>
    <row r="31" spans="1:15" s="89" customFormat="1">
      <c r="A31" s="3">
        <v>43589</v>
      </c>
      <c r="B31" s="70">
        <v>6704</v>
      </c>
      <c r="C31" s="6"/>
      <c r="D31" s="1" t="s">
        <v>91</v>
      </c>
      <c r="E31" s="61" t="s">
        <v>56</v>
      </c>
      <c r="F31" s="4">
        <v>15</v>
      </c>
      <c r="K31" s="80"/>
    </row>
    <row r="32" spans="1:15" s="89" customFormat="1">
      <c r="A32" s="3">
        <v>43589</v>
      </c>
      <c r="B32" s="70">
        <v>6705</v>
      </c>
      <c r="C32" s="6" t="s">
        <v>46</v>
      </c>
      <c r="D32" s="1" t="s">
        <v>99</v>
      </c>
      <c r="E32" s="61" t="s">
        <v>56</v>
      </c>
      <c r="F32" s="4">
        <v>15</v>
      </c>
      <c r="K32" s="80"/>
    </row>
    <row r="33" spans="1:15" s="89" customFormat="1">
      <c r="A33" s="3">
        <v>43589</v>
      </c>
      <c r="B33" s="70">
        <v>6706</v>
      </c>
      <c r="C33" s="6" t="s">
        <v>46</v>
      </c>
      <c r="D33" s="1" t="s">
        <v>50</v>
      </c>
      <c r="E33" s="106" t="s">
        <v>92</v>
      </c>
      <c r="F33" s="4">
        <v>297.05</v>
      </c>
      <c r="K33" s="80"/>
    </row>
    <row r="34" spans="1:15" s="89" customFormat="1">
      <c r="A34" s="3">
        <v>43602</v>
      </c>
      <c r="B34" s="70">
        <v>6707</v>
      </c>
      <c r="C34" s="6" t="s">
        <v>46</v>
      </c>
      <c r="D34" s="106" t="s">
        <v>93</v>
      </c>
      <c r="E34" s="61" t="s">
        <v>94</v>
      </c>
      <c r="F34" s="4">
        <v>100</v>
      </c>
      <c r="K34" s="80"/>
    </row>
    <row r="35" spans="1:15" s="89" customFormat="1">
      <c r="A35" s="3">
        <v>43605</v>
      </c>
      <c r="B35" s="78">
        <v>6708</v>
      </c>
      <c r="C35" s="6" t="s">
        <v>46</v>
      </c>
      <c r="D35" s="1" t="s">
        <v>95</v>
      </c>
      <c r="E35" s="61" t="s">
        <v>96</v>
      </c>
      <c r="F35" s="4">
        <v>251.49</v>
      </c>
      <c r="K35" s="80"/>
    </row>
    <row r="36" spans="1:15" s="89" customFormat="1">
      <c r="A36" s="3">
        <v>43605</v>
      </c>
      <c r="B36" s="78" t="s">
        <v>98</v>
      </c>
      <c r="C36" s="6" t="s">
        <v>46</v>
      </c>
      <c r="D36" s="1" t="s">
        <v>104</v>
      </c>
      <c r="E36" s="1" t="s">
        <v>105</v>
      </c>
      <c r="F36" s="4">
        <v>84.11</v>
      </c>
      <c r="K36" s="80"/>
    </row>
    <row r="37" spans="1:15" s="89" customFormat="1">
      <c r="A37" s="3">
        <v>43615</v>
      </c>
      <c r="B37" s="78">
        <v>6709</v>
      </c>
      <c r="C37" s="6"/>
      <c r="D37" s="1" t="s">
        <v>100</v>
      </c>
      <c r="E37" s="1" t="s">
        <v>101</v>
      </c>
      <c r="F37" s="4">
        <v>50</v>
      </c>
      <c r="K37" s="80"/>
    </row>
    <row r="38" spans="1:15" s="89" customFormat="1">
      <c r="A38" s="3"/>
      <c r="B38" s="78"/>
      <c r="C38" s="6"/>
      <c r="D38" s="1"/>
      <c r="E38" s="61"/>
      <c r="F38" s="4"/>
      <c r="K38" s="80"/>
    </row>
    <row r="39" spans="1:15" s="89" customFormat="1">
      <c r="A39" s="71" t="s">
        <v>72</v>
      </c>
      <c r="B39" s="1"/>
      <c r="C39" s="1" t="s">
        <v>40</v>
      </c>
      <c r="D39" s="1" t="s">
        <v>1</v>
      </c>
      <c r="E39" s="1" t="s">
        <v>1</v>
      </c>
      <c r="F39" s="2">
        <f>SUM(F19:F37 )</f>
        <v>1890.7499999999998</v>
      </c>
      <c r="H39" s="3"/>
      <c r="I39" s="1"/>
      <c r="K39" s="78"/>
      <c r="L39" t="s">
        <v>1</v>
      </c>
      <c r="M39"/>
      <c r="N39"/>
      <c r="O39"/>
    </row>
    <row r="40" spans="1:15" s="89" customFormat="1">
      <c r="A40" s="1" t="s">
        <v>15</v>
      </c>
      <c r="B40" s="1"/>
      <c r="C40" s="1"/>
      <c r="D40" s="1" t="s">
        <v>1</v>
      </c>
      <c r="E40" s="1" t="s">
        <v>1</v>
      </c>
      <c r="F40" s="7"/>
      <c r="H40" s="3"/>
      <c r="I40" s="1"/>
      <c r="K40" s="78"/>
      <c r="L40"/>
      <c r="M40"/>
      <c r="N40"/>
      <c r="O40"/>
    </row>
    <row r="41" spans="1:15" s="89" customFormat="1" ht="15.75" thickBot="1">
      <c r="A41" s="71" t="s">
        <v>75</v>
      </c>
      <c r="B41" s="1"/>
      <c r="C41" s="1"/>
      <c r="D41" s="1" t="s">
        <v>40</v>
      </c>
      <c r="E41" s="1" t="s">
        <v>1</v>
      </c>
      <c r="F41" s="107">
        <f>SUM(F16-F39)</f>
        <v>22664.21</v>
      </c>
      <c r="H41" s="3"/>
      <c r="I41" s="1"/>
      <c r="K41" s="78" t="s">
        <v>1</v>
      </c>
      <c r="L41"/>
      <c r="M41"/>
      <c r="N41"/>
      <c r="O41"/>
    </row>
    <row r="42" spans="1:15" s="89" customFormat="1" ht="15.75" thickTop="1">
      <c r="A42" s="71"/>
      <c r="B42" s="1"/>
      <c r="C42" s="1"/>
      <c r="D42" s="1"/>
      <c r="E42" s="1"/>
      <c r="F42" s="126"/>
      <c r="H42" s="3"/>
      <c r="I42" s="1"/>
      <c r="K42" s="78"/>
      <c r="L42"/>
      <c r="M42"/>
      <c r="N42"/>
      <c r="O42"/>
    </row>
    <row r="43" spans="1:15" s="89" customFormat="1" ht="17.25">
      <c r="A43" s="100" t="s">
        <v>73</v>
      </c>
      <c r="B43" s="92"/>
      <c r="C43" s="92"/>
      <c r="D43" s="133"/>
      <c r="E43" s="133"/>
      <c r="F43" s="105">
        <v>22964.21</v>
      </c>
      <c r="K43" s="80"/>
    </row>
    <row r="44" spans="1:15" s="89" customFormat="1" ht="17.25">
      <c r="A44" s="131"/>
      <c r="B44" s="115"/>
      <c r="C44" s="115"/>
      <c r="D44" s="115" t="s">
        <v>74</v>
      </c>
      <c r="E44" s="115"/>
      <c r="F44" s="132"/>
      <c r="K44" s="80"/>
    </row>
    <row r="45" spans="1:15" s="89" customFormat="1">
      <c r="A45" s="93" t="s">
        <v>2</v>
      </c>
      <c r="B45" s="116" t="s">
        <v>3</v>
      </c>
      <c r="C45" s="116" t="s">
        <v>9</v>
      </c>
      <c r="D45" s="116" t="s">
        <v>16</v>
      </c>
      <c r="E45" s="116" t="s">
        <v>13</v>
      </c>
      <c r="F45" s="94" t="s">
        <v>5</v>
      </c>
      <c r="I45" s="6"/>
      <c r="J45" s="4"/>
      <c r="K45" s="75"/>
    </row>
    <row r="46" spans="1:15" s="89" customFormat="1">
      <c r="A46" s="93"/>
      <c r="B46" s="116"/>
      <c r="C46" s="116"/>
      <c r="D46" s="116"/>
      <c r="E46" s="116"/>
      <c r="F46" s="94"/>
      <c r="I46" s="6"/>
      <c r="J46" s="4"/>
      <c r="K46" s="75"/>
    </row>
    <row r="47" spans="1:15">
      <c r="A47" s="120">
        <v>43581</v>
      </c>
      <c r="B47" s="78">
        <v>6681</v>
      </c>
      <c r="C47" s="117"/>
      <c r="D47" s="115" t="s">
        <v>59</v>
      </c>
      <c r="E47" s="118" t="s">
        <v>56</v>
      </c>
      <c r="F47" s="121">
        <v>15</v>
      </c>
      <c r="J47"/>
    </row>
    <row r="48" spans="1:15" s="89" customFormat="1">
      <c r="A48" s="120">
        <v>43581</v>
      </c>
      <c r="B48" s="78">
        <v>6682</v>
      </c>
      <c r="C48" s="117"/>
      <c r="D48" s="115" t="s">
        <v>60</v>
      </c>
      <c r="E48" s="118" t="s">
        <v>56</v>
      </c>
      <c r="F48" s="121">
        <v>15</v>
      </c>
      <c r="K48" s="80"/>
    </row>
    <row r="49" spans="1:15">
      <c r="A49" s="120">
        <v>43581</v>
      </c>
      <c r="B49" s="78">
        <v>6683</v>
      </c>
      <c r="C49" s="117"/>
      <c r="D49" s="115" t="s">
        <v>61</v>
      </c>
      <c r="E49" s="118" t="s">
        <v>56</v>
      </c>
      <c r="F49" s="121">
        <v>15</v>
      </c>
    </row>
    <row r="50" spans="1:15" s="89" customFormat="1">
      <c r="A50" s="120">
        <v>43581</v>
      </c>
      <c r="B50" s="78">
        <v>6685</v>
      </c>
      <c r="C50" s="117"/>
      <c r="D50" s="115" t="s">
        <v>62</v>
      </c>
      <c r="E50" s="118" t="s">
        <v>56</v>
      </c>
      <c r="F50" s="121">
        <v>15</v>
      </c>
      <c r="H50" s="3"/>
      <c r="I50" s="1"/>
      <c r="K50" s="78"/>
      <c r="L50" t="s">
        <v>1</v>
      </c>
      <c r="M50"/>
      <c r="N50"/>
      <c r="O50"/>
    </row>
    <row r="51" spans="1:15" s="89" customFormat="1">
      <c r="A51" s="120">
        <v>43581</v>
      </c>
      <c r="B51" s="78">
        <v>6686</v>
      </c>
      <c r="C51" s="117"/>
      <c r="D51" s="115" t="s">
        <v>63</v>
      </c>
      <c r="E51" s="118" t="s">
        <v>56</v>
      </c>
      <c r="F51" s="121">
        <v>15</v>
      </c>
      <c r="K51" s="80"/>
    </row>
    <row r="52" spans="1:15" s="89" customFormat="1">
      <c r="A52" s="120">
        <v>43581</v>
      </c>
      <c r="B52" s="78">
        <v>6687</v>
      </c>
      <c r="C52" s="117"/>
      <c r="D52" s="115" t="s">
        <v>64</v>
      </c>
      <c r="E52" s="118" t="s">
        <v>56</v>
      </c>
      <c r="F52" s="121">
        <v>15</v>
      </c>
      <c r="K52" s="125" t="s">
        <v>1</v>
      </c>
    </row>
    <row r="53" spans="1:15" s="89" customFormat="1">
      <c r="A53" s="120">
        <v>43581</v>
      </c>
      <c r="B53" s="78">
        <v>6688</v>
      </c>
      <c r="C53" s="117"/>
      <c r="D53" s="115" t="s">
        <v>66</v>
      </c>
      <c r="E53" s="118" t="s">
        <v>56</v>
      </c>
      <c r="F53" s="121">
        <v>15</v>
      </c>
      <c r="K53" s="80"/>
    </row>
    <row r="54" spans="1:15" s="89" customFormat="1">
      <c r="A54" s="120">
        <v>43581</v>
      </c>
      <c r="B54" s="78">
        <v>6689</v>
      </c>
      <c r="C54" s="117"/>
      <c r="D54" s="115" t="s">
        <v>65</v>
      </c>
      <c r="E54" s="118" t="s">
        <v>56</v>
      </c>
      <c r="F54" s="121">
        <v>15</v>
      </c>
      <c r="K54" s="80"/>
    </row>
    <row r="55" spans="1:15" s="89" customFormat="1">
      <c r="A55" s="120">
        <v>43589</v>
      </c>
      <c r="B55" s="122">
        <v>6701</v>
      </c>
      <c r="C55" s="117"/>
      <c r="D55" s="115" t="s">
        <v>88</v>
      </c>
      <c r="E55" s="118" t="s">
        <v>56</v>
      </c>
      <c r="F55" s="121">
        <v>15</v>
      </c>
      <c r="K55" s="80"/>
    </row>
    <row r="56" spans="1:15">
      <c r="A56" s="120">
        <v>43589</v>
      </c>
      <c r="B56" s="78">
        <v>6692</v>
      </c>
      <c r="C56" s="117"/>
      <c r="D56" s="115" t="s">
        <v>78</v>
      </c>
      <c r="E56" s="118" t="s">
        <v>55</v>
      </c>
      <c r="F56" s="121">
        <v>100</v>
      </c>
    </row>
    <row r="57" spans="1:15">
      <c r="A57" s="120">
        <v>43589</v>
      </c>
      <c r="B57" s="122">
        <v>6704</v>
      </c>
      <c r="C57" s="117"/>
      <c r="D57" s="115" t="s">
        <v>91</v>
      </c>
      <c r="E57" s="118" t="s">
        <v>56</v>
      </c>
      <c r="F57" s="121">
        <v>15</v>
      </c>
    </row>
    <row r="58" spans="1:15">
      <c r="A58" s="120">
        <v>43615</v>
      </c>
      <c r="B58" s="78">
        <v>6709</v>
      </c>
      <c r="C58" s="117"/>
      <c r="D58" s="115" t="s">
        <v>100</v>
      </c>
      <c r="E58" s="115" t="s">
        <v>101</v>
      </c>
      <c r="F58" s="121">
        <v>50</v>
      </c>
    </row>
    <row r="59" spans="1:15">
      <c r="A59" s="95" t="s">
        <v>8</v>
      </c>
      <c r="B59" s="96"/>
      <c r="C59" s="96"/>
      <c r="D59" s="96"/>
      <c r="E59" s="96"/>
      <c r="F59" s="104">
        <f>SUM(F47:F58)</f>
        <v>300</v>
      </c>
    </row>
    <row r="60" spans="1:15">
      <c r="A60" s="115"/>
      <c r="B60" s="115"/>
      <c r="C60" s="115"/>
      <c r="D60" s="115"/>
      <c r="E60" s="115"/>
      <c r="F60" s="127"/>
    </row>
    <row r="61" spans="1:15" ht="15.75" thickBot="1">
      <c r="A61" s="71" t="s">
        <v>76</v>
      </c>
      <c r="B61" s="1"/>
      <c r="C61" s="1"/>
      <c r="D61" s="1"/>
      <c r="E61" s="1"/>
      <c r="F61" s="85">
        <f>SUM(F43-F59)</f>
        <v>22664.21</v>
      </c>
    </row>
    <row r="62" spans="1:15" ht="15.75" thickTop="1">
      <c r="A62" s="71"/>
      <c r="B62" s="1"/>
      <c r="C62" s="1"/>
      <c r="D62" s="1"/>
      <c r="E62" s="1"/>
      <c r="F62" s="127"/>
    </row>
    <row r="63" spans="1:15">
      <c r="A63" s="71"/>
      <c r="B63" s="1"/>
      <c r="C63" s="1"/>
      <c r="D63" s="1"/>
      <c r="E63" s="1"/>
      <c r="F63" s="127"/>
    </row>
    <row r="64" spans="1:15" ht="15.75">
      <c r="A64" s="68" t="s">
        <v>47</v>
      </c>
      <c r="B64" s="1"/>
      <c r="C64" s="1"/>
      <c r="D64" s="1"/>
      <c r="E64" s="1"/>
      <c r="F64" s="2"/>
    </row>
    <row r="65" spans="1:6" ht="15.75">
      <c r="A65" s="68" t="s">
        <v>10</v>
      </c>
      <c r="B65" s="76"/>
      <c r="C65" s="76"/>
      <c r="D65" s="76"/>
      <c r="E65" s="76"/>
      <c r="F65" s="91"/>
    </row>
    <row r="66" spans="1:6">
      <c r="A66" s="90" t="s">
        <v>41</v>
      </c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6"/>
  <sheetViews>
    <sheetView workbookViewId="0">
      <selection activeCell="E12" sqref="E12"/>
    </sheetView>
  </sheetViews>
  <sheetFormatPr defaultRowHeight="15"/>
  <cols>
    <col min="1" max="1" width="29.7109375" style="27" bestFit="1" customWidth="1"/>
    <col min="2" max="2" width="10.140625" style="27" bestFit="1" customWidth="1"/>
    <col min="3" max="3" width="10.42578125" style="27" bestFit="1" customWidth="1"/>
    <col min="4" max="4" width="9.85546875" style="27" bestFit="1" customWidth="1"/>
    <col min="5" max="5" width="15.7109375" style="27" customWidth="1"/>
    <col min="6" max="6" width="12" style="27" bestFit="1" customWidth="1"/>
    <col min="7" max="7" width="3.85546875" style="27" customWidth="1"/>
    <col min="8" max="8" width="1.5703125" style="27" customWidth="1"/>
    <col min="9" max="9" width="2.42578125" style="27" customWidth="1"/>
    <col min="10" max="16384" width="9.140625" style="27"/>
  </cols>
  <sheetData>
    <row r="1" spans="1:10" ht="18.75">
      <c r="A1" s="135" t="s">
        <v>48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8.75">
      <c r="A2" s="139" t="s">
        <v>0</v>
      </c>
      <c r="B2" s="139"/>
      <c r="C2" s="139"/>
      <c r="D2" s="139"/>
      <c r="E2" s="139"/>
      <c r="F2" s="139"/>
      <c r="G2" s="139"/>
      <c r="H2" s="139"/>
      <c r="I2" s="139"/>
    </row>
    <row r="3" spans="1:10" ht="18.75">
      <c r="A3" s="135" t="s">
        <v>68</v>
      </c>
      <c r="B3" s="139"/>
      <c r="C3" s="139"/>
      <c r="D3" s="139"/>
      <c r="E3" s="139"/>
      <c r="F3" s="139"/>
      <c r="G3" s="139"/>
      <c r="H3" s="139"/>
      <c r="I3" s="139"/>
    </row>
    <row r="4" spans="1:10" s="52" customFormat="1" ht="18">
      <c r="A4" s="138" t="s">
        <v>69</v>
      </c>
      <c r="B4" s="138"/>
      <c r="C4" s="138"/>
      <c r="D4" s="138"/>
      <c r="E4" s="138"/>
      <c r="F4" s="138"/>
      <c r="G4" s="138"/>
      <c r="H4" s="138"/>
      <c r="I4" s="138"/>
      <c r="J4" s="138"/>
    </row>
    <row r="5" spans="1:10" ht="18.75">
      <c r="A5" s="28"/>
      <c r="B5" s="28"/>
      <c r="C5" s="29"/>
      <c r="D5" s="29"/>
      <c r="E5" s="28"/>
      <c r="F5" s="28"/>
      <c r="G5" s="28"/>
      <c r="H5" s="28"/>
      <c r="I5" s="28"/>
    </row>
    <row r="6" spans="1:10" ht="17.25">
      <c r="A6" s="30" t="s">
        <v>17</v>
      </c>
      <c r="B6" s="31"/>
      <c r="C6" s="32" t="s">
        <v>1</v>
      </c>
      <c r="D6" s="32"/>
      <c r="E6" s="128">
        <v>22964.21</v>
      </c>
      <c r="F6" s="33"/>
      <c r="G6" s="34"/>
      <c r="H6" s="35"/>
      <c r="I6" s="31"/>
    </row>
    <row r="7" spans="1:10">
      <c r="A7" s="36" t="s">
        <v>29</v>
      </c>
      <c r="B7" s="37"/>
      <c r="C7" s="38" t="s">
        <v>1</v>
      </c>
      <c r="D7" s="38"/>
      <c r="E7" s="84">
        <v>0</v>
      </c>
      <c r="F7" s="39"/>
      <c r="G7" s="40"/>
      <c r="H7" s="42"/>
      <c r="I7" s="43"/>
    </row>
    <row r="8" spans="1:10">
      <c r="A8" s="44" t="s">
        <v>18</v>
      </c>
      <c r="B8" s="44"/>
      <c r="C8" s="45" t="s">
        <v>1</v>
      </c>
      <c r="D8" s="45"/>
      <c r="E8" s="123">
        <f>SUM(E6+E7)</f>
        <v>22964.21</v>
      </c>
      <c r="F8" s="42"/>
      <c r="G8" s="44"/>
      <c r="H8" s="42"/>
      <c r="I8" s="43"/>
    </row>
    <row r="9" spans="1:10">
      <c r="A9" s="38"/>
      <c r="B9" s="38"/>
      <c r="C9" s="38"/>
      <c r="D9" s="38"/>
      <c r="E9" s="70"/>
      <c r="F9" s="38"/>
      <c r="G9" s="38"/>
      <c r="H9" s="41"/>
      <c r="I9" s="41"/>
    </row>
    <row r="10" spans="1:10">
      <c r="A10" s="41" t="s">
        <v>19</v>
      </c>
      <c r="B10" s="41" t="s">
        <v>1</v>
      </c>
      <c r="C10" s="38" t="s">
        <v>1</v>
      </c>
      <c r="D10" s="38"/>
      <c r="E10" s="4" t="s">
        <v>1</v>
      </c>
      <c r="F10" s="41"/>
      <c r="G10" s="41"/>
      <c r="H10" s="41"/>
      <c r="I10" s="41" t="s">
        <v>1</v>
      </c>
    </row>
    <row r="11" spans="1:10">
      <c r="A11" s="78">
        <v>6681</v>
      </c>
      <c r="B11" s="41"/>
      <c r="C11" s="38"/>
      <c r="D11" s="119">
        <v>15</v>
      </c>
      <c r="E11" s="4"/>
      <c r="F11" s="41"/>
      <c r="G11" s="41"/>
      <c r="H11" s="41"/>
      <c r="I11" s="41"/>
    </row>
    <row r="12" spans="1:10">
      <c r="A12" s="78">
        <v>6682</v>
      </c>
      <c r="B12" s="41"/>
      <c r="C12" s="38"/>
      <c r="D12" s="119">
        <v>15</v>
      </c>
      <c r="E12" s="4"/>
      <c r="F12" s="41"/>
      <c r="G12" s="41"/>
      <c r="H12" s="41"/>
      <c r="I12" s="41"/>
    </row>
    <row r="13" spans="1:10">
      <c r="A13" s="78">
        <v>6683</v>
      </c>
      <c r="B13" s="41"/>
      <c r="C13" s="38"/>
      <c r="D13" s="119">
        <v>15</v>
      </c>
      <c r="E13" s="4"/>
      <c r="F13" s="41"/>
      <c r="G13" s="41"/>
      <c r="H13" s="41"/>
      <c r="I13" s="41"/>
    </row>
    <row r="14" spans="1:10">
      <c r="A14" s="78">
        <v>6685</v>
      </c>
      <c r="B14" s="41"/>
      <c r="C14" s="38"/>
      <c r="D14" s="119">
        <v>15</v>
      </c>
      <c r="E14" s="4"/>
      <c r="F14" s="41"/>
      <c r="G14" s="41"/>
      <c r="H14" s="41"/>
      <c r="I14" s="41"/>
    </row>
    <row r="15" spans="1:10">
      <c r="A15" s="78">
        <v>6686</v>
      </c>
      <c r="B15" s="41"/>
      <c r="C15" s="38"/>
      <c r="D15" s="119">
        <v>15</v>
      </c>
      <c r="E15" s="4"/>
      <c r="F15" s="41"/>
      <c r="G15" s="41"/>
      <c r="H15" s="41"/>
      <c r="I15" s="41"/>
    </row>
    <row r="16" spans="1:10">
      <c r="A16" s="78">
        <v>6687</v>
      </c>
      <c r="B16" s="41"/>
      <c r="C16" s="38"/>
      <c r="D16" s="119">
        <v>15</v>
      </c>
      <c r="E16" s="4"/>
      <c r="F16" s="41"/>
      <c r="G16" s="41"/>
      <c r="H16" s="41"/>
      <c r="I16" s="41"/>
    </row>
    <row r="17" spans="1:14">
      <c r="A17" s="78">
        <v>6688</v>
      </c>
      <c r="B17" s="41"/>
      <c r="C17" s="38"/>
      <c r="D17" s="119">
        <v>15</v>
      </c>
      <c r="E17" s="4"/>
      <c r="F17" s="41"/>
      <c r="G17" s="41"/>
      <c r="H17" s="41"/>
      <c r="I17" s="41"/>
    </row>
    <row r="18" spans="1:14">
      <c r="A18" s="78">
        <v>6689</v>
      </c>
      <c r="B18" s="41"/>
      <c r="C18" s="38"/>
      <c r="D18" s="119">
        <v>15</v>
      </c>
      <c r="E18" s="4"/>
      <c r="F18" s="41"/>
      <c r="G18" s="41"/>
      <c r="H18" s="41"/>
      <c r="I18" s="41"/>
    </row>
    <row r="19" spans="1:14">
      <c r="A19" s="78">
        <v>6692</v>
      </c>
      <c r="B19" s="41"/>
      <c r="C19" s="38"/>
      <c r="D19" s="4">
        <v>100</v>
      </c>
      <c r="E19" s="4"/>
      <c r="F19" s="41"/>
      <c r="G19" s="41"/>
      <c r="H19" s="41"/>
      <c r="I19" s="41"/>
    </row>
    <row r="20" spans="1:14">
      <c r="A20" s="70">
        <v>6701</v>
      </c>
      <c r="B20" s="41"/>
      <c r="C20" s="38"/>
      <c r="D20" s="4">
        <v>15</v>
      </c>
      <c r="E20" s="4"/>
      <c r="F20" s="41"/>
      <c r="G20" s="41"/>
      <c r="H20" s="41"/>
      <c r="I20" s="41"/>
    </row>
    <row r="21" spans="1:14">
      <c r="A21" s="70">
        <v>6704</v>
      </c>
      <c r="B21" s="3"/>
      <c r="C21" s="38"/>
      <c r="D21" s="4">
        <v>15</v>
      </c>
      <c r="E21" s="4"/>
      <c r="F21" s="41"/>
      <c r="G21" s="41"/>
      <c r="H21" s="41"/>
      <c r="I21" s="41"/>
    </row>
    <row r="22" spans="1:14">
      <c r="A22" s="78">
        <v>6709</v>
      </c>
      <c r="B22" s="3"/>
      <c r="C22" s="38"/>
      <c r="D22" s="119">
        <v>50</v>
      </c>
      <c r="E22" s="4"/>
      <c r="F22" s="41"/>
      <c r="G22" s="41"/>
      <c r="H22" s="41"/>
      <c r="I22" s="41"/>
    </row>
    <row r="23" spans="1:14">
      <c r="A23" s="78"/>
      <c r="B23" s="3"/>
      <c r="C23" s="38"/>
      <c r="D23" s="119"/>
      <c r="E23" s="4"/>
      <c r="F23" s="41"/>
      <c r="G23" s="41"/>
      <c r="H23" s="41"/>
      <c r="I23" s="41"/>
    </row>
    <row r="24" spans="1:14" ht="16.5">
      <c r="A24" s="81" t="s">
        <v>1</v>
      </c>
      <c r="B24" s="3"/>
      <c r="C24" s="32"/>
      <c r="D24" s="38"/>
      <c r="E24" s="108">
        <f>SUM(D11:D23)</f>
        <v>300</v>
      </c>
      <c r="F24" s="19" t="s">
        <v>1</v>
      </c>
      <c r="G24" s="19" t="s">
        <v>1</v>
      </c>
      <c r="H24" s="41"/>
      <c r="I24" s="41"/>
    </row>
    <row r="25" spans="1:14">
      <c r="A25" s="81" t="s">
        <v>1</v>
      </c>
      <c r="B25" s="41"/>
      <c r="C25" s="32" t="s">
        <v>1</v>
      </c>
      <c r="D25" s="38"/>
      <c r="E25" s="4" t="s">
        <v>1</v>
      </c>
      <c r="F25" s="19" t="s">
        <v>1</v>
      </c>
      <c r="G25" s="41"/>
      <c r="H25" s="41"/>
      <c r="I25" s="41"/>
    </row>
    <row r="26" spans="1:14" ht="15.75" thickBot="1">
      <c r="A26" s="41" t="s">
        <v>20</v>
      </c>
      <c r="B26" s="46"/>
      <c r="C26" s="47"/>
      <c r="D26" s="32"/>
      <c r="E26" s="109">
        <f>SUM(E8-E24)</f>
        <v>22664.21</v>
      </c>
      <c r="F26" s="41"/>
      <c r="G26" s="41"/>
      <c r="H26" s="41"/>
      <c r="I26" s="41"/>
    </row>
    <row r="27" spans="1:14">
      <c r="A27" s="48"/>
      <c r="B27" s="49"/>
      <c r="C27" s="38"/>
      <c r="D27" s="32"/>
      <c r="E27" s="4" t="s">
        <v>1</v>
      </c>
      <c r="F27" s="19" t="s">
        <v>1</v>
      </c>
      <c r="G27" s="41"/>
      <c r="H27" s="41"/>
      <c r="I27" s="41"/>
    </row>
    <row r="28" spans="1:14">
      <c r="A28" s="50" t="s">
        <v>21</v>
      </c>
      <c r="B28" s="25" t="s">
        <v>1</v>
      </c>
      <c r="C28" s="38" t="s">
        <v>1</v>
      </c>
      <c r="D28" s="47"/>
      <c r="E28" s="26">
        <f>E26</f>
        <v>22664.21</v>
      </c>
      <c r="F28" s="41"/>
      <c r="G28" s="41"/>
      <c r="H28" s="41"/>
      <c r="I28" s="41"/>
    </row>
    <row r="29" spans="1:14">
      <c r="A29" s="48" t="s">
        <v>22</v>
      </c>
      <c r="B29" s="49"/>
      <c r="C29" s="72" t="s">
        <v>1</v>
      </c>
      <c r="D29" s="38"/>
      <c r="E29" s="1"/>
      <c r="F29" s="82" t="s">
        <v>1</v>
      </c>
      <c r="G29" s="41"/>
      <c r="H29" s="41"/>
      <c r="I29" s="41"/>
      <c r="N29" s="4" t="s">
        <v>1</v>
      </c>
    </row>
    <row r="30" spans="1:14">
      <c r="A30" s="48" t="s">
        <v>23</v>
      </c>
      <c r="B30" s="49"/>
      <c r="C30" s="72" t="s">
        <v>1</v>
      </c>
      <c r="D30" s="38"/>
      <c r="E30" s="1" t="s">
        <v>1</v>
      </c>
      <c r="F30" s="41"/>
      <c r="G30" s="41"/>
      <c r="H30" s="41"/>
      <c r="I30" s="41"/>
    </row>
    <row r="31" spans="1:14">
      <c r="A31" s="48"/>
      <c r="B31" s="49"/>
      <c r="C31" s="72" t="s">
        <v>1</v>
      </c>
      <c r="D31" s="38"/>
      <c r="E31" s="4" t="s">
        <v>1</v>
      </c>
      <c r="F31" s="41"/>
      <c r="G31" s="41" t="s">
        <v>1</v>
      </c>
      <c r="H31" s="41"/>
      <c r="I31" s="41"/>
      <c r="J31" s="27" t="s">
        <v>1</v>
      </c>
    </row>
    <row r="32" spans="1:14">
      <c r="A32" s="48" t="s">
        <v>24</v>
      </c>
      <c r="B32" s="49"/>
      <c r="C32" s="38" t="s">
        <v>1</v>
      </c>
      <c r="D32" s="32"/>
      <c r="E32" s="4">
        <f>E28</f>
        <v>22664.21</v>
      </c>
      <c r="F32" s="41"/>
      <c r="G32" s="41"/>
      <c r="H32" s="51"/>
      <c r="I32" s="51"/>
      <c r="K32" s="4" t="s">
        <v>1</v>
      </c>
    </row>
    <row r="33" spans="1:14">
      <c r="A33" s="48"/>
      <c r="B33" s="25" t="s">
        <v>1</v>
      </c>
      <c r="C33" s="38"/>
      <c r="D33" s="32"/>
      <c r="E33" s="4" t="s">
        <v>1</v>
      </c>
      <c r="F33" s="46"/>
      <c r="G33" s="51"/>
      <c r="H33" s="41"/>
      <c r="I33" s="41" t="s">
        <v>1</v>
      </c>
      <c r="N33" t="s">
        <v>1</v>
      </c>
    </row>
    <row r="34" spans="1:14">
      <c r="A34" s="24" t="s">
        <v>25</v>
      </c>
      <c r="B34" s="25"/>
      <c r="C34" s="83"/>
      <c r="D34" s="4"/>
      <c r="E34" s="4"/>
      <c r="G34" s="41"/>
      <c r="H34" s="41"/>
      <c r="I34" s="41"/>
    </row>
    <row r="35" spans="1:14">
      <c r="A35" s="24" t="s">
        <v>26</v>
      </c>
      <c r="B35" s="25"/>
      <c r="C35" s="72"/>
      <c r="D35" s="4">
        <v>0</v>
      </c>
      <c r="E35" s="4"/>
      <c r="G35" s="41"/>
      <c r="H35" s="41"/>
      <c r="I35" s="41"/>
    </row>
    <row r="36" spans="1:14">
      <c r="A36" s="24" t="s">
        <v>27</v>
      </c>
      <c r="B36" s="25"/>
      <c r="C36" s="72" t="s">
        <v>1</v>
      </c>
      <c r="D36" s="4">
        <v>0</v>
      </c>
      <c r="E36" s="4"/>
      <c r="G36" s="41"/>
      <c r="H36" s="41"/>
      <c r="I36" s="41"/>
    </row>
    <row r="37" spans="1:14">
      <c r="A37" s="24" t="s">
        <v>24</v>
      </c>
      <c r="B37" s="25"/>
      <c r="C37" s="83"/>
      <c r="D37" s="72"/>
      <c r="E37" s="130">
        <f>SUM(D35:D36)</f>
        <v>0</v>
      </c>
      <c r="G37" s="41"/>
    </row>
    <row r="38" spans="1:14">
      <c r="A38" s="24"/>
      <c r="B38" s="25"/>
      <c r="C38" s="83"/>
      <c r="D38" s="72"/>
      <c r="E38" s="1"/>
    </row>
    <row r="39" spans="1:14" ht="15.75" thickBot="1">
      <c r="A39" s="24" t="s">
        <v>28</v>
      </c>
      <c r="B39" s="25"/>
      <c r="C39" s="83"/>
      <c r="D39" s="72"/>
      <c r="E39" s="110">
        <f>SUM( E32-E38)</f>
        <v>22664.21</v>
      </c>
    </row>
    <row r="40" spans="1:14">
      <c r="A40" s="24"/>
      <c r="B40" s="25"/>
      <c r="C40" s="83"/>
      <c r="D40" s="72"/>
      <c r="E40" s="129"/>
    </row>
    <row r="41" spans="1:14">
      <c r="A41" s="24"/>
      <c r="B41" s="25"/>
      <c r="C41" s="83"/>
      <c r="D41" s="72"/>
      <c r="E41" s="111"/>
    </row>
    <row r="42" spans="1:14">
      <c r="A42" s="1" t="s">
        <v>44</v>
      </c>
      <c r="B42" s="1"/>
      <c r="C42" s="1"/>
      <c r="D42" s="1"/>
      <c r="E42"/>
      <c r="F42"/>
      <c r="G42"/>
    </row>
    <row r="43" spans="1:14">
      <c r="A43" s="1" t="s">
        <v>10</v>
      </c>
      <c r="B43" s="1"/>
      <c r="C43" s="1"/>
      <c r="D43" s="1"/>
      <c r="E43"/>
      <c r="F43"/>
      <c r="G43"/>
    </row>
    <row r="44" spans="1:14">
      <c r="A44"/>
      <c r="B44"/>
      <c r="C44"/>
      <c r="D44"/>
      <c r="E44"/>
      <c r="F44"/>
      <c r="G44"/>
    </row>
    <row r="45" spans="1:14">
      <c r="A45" t="s">
        <v>41</v>
      </c>
      <c r="B45"/>
      <c r="C45"/>
      <c r="D45"/>
      <c r="E45"/>
      <c r="F45"/>
      <c r="G45"/>
    </row>
    <row r="46" spans="1:14">
      <c r="A46"/>
      <c r="B46"/>
      <c r="C46"/>
      <c r="D46"/>
      <c r="E46"/>
      <c r="F46"/>
      <c r="G46"/>
    </row>
  </sheetData>
  <mergeCells count="4">
    <mergeCell ref="A2:I2"/>
    <mergeCell ref="A3:I3"/>
    <mergeCell ref="A4:J4"/>
    <mergeCell ref="A1:J1"/>
  </mergeCells>
  <pageMargins left="0.7" right="0.7" top="0.75" bottom="0.75" header="0.3" footer="0.3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7"/>
  <sheetViews>
    <sheetView tabSelected="1" workbookViewId="0">
      <selection activeCell="N23" sqref="N23"/>
    </sheetView>
  </sheetViews>
  <sheetFormatPr defaultRowHeight="15"/>
  <cols>
    <col min="1" max="1" width="28" customWidth="1"/>
    <col min="2" max="2" width="12.7109375" customWidth="1"/>
    <col min="4" max="5" width="12.7109375" bestFit="1" customWidth="1"/>
    <col min="6" max="6" width="12.5703125" customWidth="1"/>
    <col min="7" max="7" width="13" customWidth="1"/>
    <col min="8" max="8" width="0.7109375" customWidth="1"/>
    <col min="9" max="9" width="7.42578125" hidden="1" customWidth="1"/>
    <col min="10" max="10" width="0.85546875" customWidth="1"/>
  </cols>
  <sheetData>
    <row r="1" spans="1:19" ht="18.75">
      <c r="A1" s="135" t="s">
        <v>48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9" ht="18.75">
      <c r="A2" s="135" t="s">
        <v>67</v>
      </c>
      <c r="B2" s="135"/>
      <c r="C2" s="135"/>
      <c r="D2" s="135"/>
      <c r="E2" s="135"/>
      <c r="F2" s="135"/>
      <c r="G2" s="135"/>
      <c r="H2" s="135"/>
      <c r="I2" s="135"/>
    </row>
    <row r="3" spans="1:19" s="52" customFormat="1" ht="18">
      <c r="A3" s="138" t="s">
        <v>69</v>
      </c>
      <c r="B3" s="138"/>
      <c r="C3" s="138"/>
      <c r="D3" s="138"/>
      <c r="E3" s="138"/>
      <c r="F3" s="138"/>
      <c r="G3" s="138"/>
      <c r="H3" s="138"/>
      <c r="I3" s="138"/>
      <c r="J3" s="138"/>
    </row>
    <row r="4" spans="1:19" ht="18">
      <c r="A4" s="98"/>
      <c r="B4" s="98"/>
      <c r="C4" s="98"/>
      <c r="D4" s="98"/>
      <c r="E4" s="98"/>
      <c r="F4" s="98"/>
      <c r="G4" s="98"/>
      <c r="H4" s="98"/>
      <c r="I4" s="98"/>
    </row>
    <row r="5" spans="1:19">
      <c r="A5" s="8"/>
      <c r="B5" s="8"/>
      <c r="C5" s="8"/>
      <c r="D5" s="8"/>
      <c r="E5" s="8"/>
      <c r="F5" s="8"/>
      <c r="G5" s="8"/>
      <c r="H5" s="8"/>
      <c r="I5" s="8"/>
    </row>
    <row r="6" spans="1:19">
      <c r="A6" s="9" t="s">
        <v>30</v>
      </c>
      <c r="B6" s="10"/>
      <c r="C6" s="11"/>
      <c r="D6" s="11" t="s">
        <v>1</v>
      </c>
      <c r="E6" s="11"/>
      <c r="F6" s="59">
        <v>24073.279999999999</v>
      </c>
      <c r="G6" s="2" t="s">
        <v>1</v>
      </c>
      <c r="H6" s="13"/>
      <c r="I6" s="10"/>
      <c r="N6" t="s">
        <v>1</v>
      </c>
    </row>
    <row r="7" spans="1:19">
      <c r="A7" s="9"/>
      <c r="B7" s="10"/>
      <c r="C7" s="11"/>
      <c r="D7" s="11"/>
      <c r="E7" s="11"/>
      <c r="F7" s="12"/>
      <c r="G7" s="12"/>
      <c r="H7" s="13"/>
      <c r="I7" s="10"/>
    </row>
    <row r="8" spans="1:19">
      <c r="A8" s="14" t="s">
        <v>31</v>
      </c>
      <c r="B8" s="15"/>
      <c r="C8" s="14"/>
      <c r="D8" s="16" t="s">
        <v>1</v>
      </c>
      <c r="E8" s="17"/>
      <c r="F8" s="18"/>
      <c r="G8" s="19"/>
      <c r="H8" s="20"/>
      <c r="I8" s="21"/>
      <c r="O8" s="5"/>
      <c r="P8" s="22"/>
      <c r="Q8" s="23"/>
      <c r="R8" s="4"/>
    </row>
    <row r="9" spans="1:19">
      <c r="A9" s="3">
        <v>43584</v>
      </c>
      <c r="B9" s="15"/>
      <c r="C9" s="14"/>
      <c r="D9" s="4">
        <v>481.68</v>
      </c>
      <c r="E9" s="17"/>
      <c r="F9" s="18"/>
      <c r="G9" s="18"/>
      <c r="H9" s="19"/>
      <c r="I9" s="20"/>
      <c r="O9" s="5"/>
      <c r="P9" s="22"/>
      <c r="Q9" s="23"/>
      <c r="R9" s="4"/>
    </row>
    <row r="10" spans="1:19">
      <c r="A10" s="3" t="s">
        <v>1</v>
      </c>
      <c r="B10" s="15"/>
      <c r="C10" s="14"/>
      <c r="D10" s="4" t="s">
        <v>1</v>
      </c>
      <c r="E10" s="17"/>
      <c r="F10" s="18"/>
      <c r="G10" s="18"/>
      <c r="H10" s="19"/>
      <c r="I10" s="20"/>
      <c r="J10" s="21"/>
      <c r="P10" s="5"/>
      <c r="Q10" s="22"/>
      <c r="R10" s="23"/>
      <c r="S10" s="4"/>
    </row>
    <row r="11" spans="1:19">
      <c r="A11" s="97"/>
      <c r="B11" s="15"/>
      <c r="C11" s="14"/>
      <c r="D11" s="4"/>
      <c r="E11" s="17"/>
      <c r="F11" s="18"/>
      <c r="G11" s="18"/>
      <c r="H11" s="19"/>
      <c r="I11" s="20"/>
      <c r="J11" s="21"/>
      <c r="P11" s="5"/>
      <c r="Q11" s="22"/>
      <c r="R11" s="23"/>
      <c r="S11" s="4"/>
    </row>
    <row r="12" spans="1:19">
      <c r="A12" s="5" t="s">
        <v>37</v>
      </c>
      <c r="B12" s="6"/>
      <c r="C12" s="6"/>
      <c r="D12" s="7"/>
      <c r="E12" s="1"/>
      <c r="F12" s="26">
        <f>SUM(D9:D11)</f>
        <v>481.68</v>
      </c>
      <c r="G12" s="18"/>
      <c r="H12" s="19"/>
      <c r="I12" s="20"/>
      <c r="J12" s="21"/>
      <c r="P12" s="5"/>
      <c r="Q12" s="22"/>
      <c r="R12" s="23"/>
      <c r="S12" s="4"/>
    </row>
    <row r="13" spans="1:19">
      <c r="A13" s="5"/>
      <c r="B13" s="6"/>
      <c r="C13" s="6"/>
      <c r="D13" s="1"/>
      <c r="E13" s="1"/>
      <c r="F13" s="4"/>
      <c r="G13" s="18"/>
      <c r="H13" s="19"/>
      <c r="I13" s="20"/>
      <c r="J13" s="21"/>
      <c r="P13" s="5"/>
      <c r="Q13" s="22"/>
      <c r="R13" s="23"/>
      <c r="S13" s="4"/>
    </row>
    <row r="14" spans="1:19">
      <c r="A14" s="5" t="s">
        <v>32</v>
      </c>
      <c r="B14" s="6"/>
      <c r="C14" s="6"/>
      <c r="D14" s="1"/>
      <c r="E14" s="1"/>
      <c r="F14" s="113">
        <f>SUM(F6+F12)</f>
        <v>24554.959999999999</v>
      </c>
      <c r="G14" s="18"/>
      <c r="H14" s="19"/>
      <c r="I14" s="20"/>
      <c r="J14" s="21"/>
      <c r="P14" s="5"/>
      <c r="Q14" s="22"/>
      <c r="R14" s="23"/>
      <c r="S14" s="4"/>
    </row>
    <row r="15" spans="1:19">
      <c r="A15" s="5"/>
      <c r="B15" s="6"/>
      <c r="C15" s="6"/>
      <c r="D15" s="1"/>
      <c r="E15" s="1"/>
      <c r="F15" s="4"/>
      <c r="G15" s="18"/>
      <c r="H15" s="19"/>
      <c r="I15" s="20"/>
      <c r="J15" s="21"/>
      <c r="P15" s="5"/>
      <c r="Q15" s="22"/>
      <c r="R15" s="23"/>
      <c r="S15" s="4"/>
    </row>
    <row r="16" spans="1:19">
      <c r="A16" s="5" t="s">
        <v>33</v>
      </c>
      <c r="B16" s="6"/>
      <c r="C16" s="6"/>
      <c r="D16" s="4" t="s">
        <v>1</v>
      </c>
      <c r="E16" s="1"/>
      <c r="F16" s="4"/>
      <c r="G16" s="18"/>
      <c r="H16" s="19"/>
      <c r="I16" s="20"/>
      <c r="J16" s="21"/>
      <c r="P16" s="5"/>
      <c r="Q16" s="22"/>
      <c r="R16" s="23"/>
      <c r="S16" s="4"/>
    </row>
    <row r="17" spans="1:19">
      <c r="A17" s="3" t="s">
        <v>42</v>
      </c>
      <c r="B17" s="6"/>
      <c r="C17" s="6"/>
      <c r="D17" s="4">
        <v>0</v>
      </c>
      <c r="E17" s="1"/>
      <c r="F17" s="4" t="s">
        <v>1</v>
      </c>
      <c r="G17" s="18"/>
      <c r="H17" s="19"/>
      <c r="I17" s="20"/>
      <c r="J17" s="21"/>
      <c r="P17" s="5"/>
      <c r="Q17" s="22"/>
      <c r="R17" s="23"/>
      <c r="S17" s="4"/>
    </row>
    <row r="18" spans="1:19">
      <c r="A18" s="5" t="s">
        <v>38</v>
      </c>
      <c r="B18" s="6"/>
      <c r="C18" s="6"/>
      <c r="D18" s="4">
        <v>0</v>
      </c>
      <c r="E18" s="1"/>
      <c r="F18" s="4"/>
      <c r="G18" s="18"/>
      <c r="H18" s="19"/>
      <c r="I18" s="20"/>
      <c r="J18" s="21"/>
      <c r="P18" s="5"/>
      <c r="Q18" s="22"/>
      <c r="R18" s="23"/>
      <c r="S18" s="4"/>
    </row>
    <row r="19" spans="1:19">
      <c r="A19" s="5" t="s">
        <v>39</v>
      </c>
      <c r="B19" s="6"/>
      <c r="C19" s="6"/>
      <c r="D19" s="4" t="s">
        <v>1</v>
      </c>
      <c r="E19" s="1"/>
      <c r="F19" s="4"/>
      <c r="G19" s="18"/>
      <c r="H19" s="19"/>
      <c r="I19" s="20"/>
      <c r="J19" s="21"/>
      <c r="P19" s="5"/>
      <c r="Q19" s="22"/>
      <c r="R19" s="23"/>
      <c r="S19" s="4"/>
    </row>
    <row r="20" spans="1:19">
      <c r="A20" s="5" t="s">
        <v>34</v>
      </c>
      <c r="B20" s="6"/>
      <c r="C20" s="6"/>
      <c r="D20" s="1"/>
      <c r="E20" s="1"/>
      <c r="G20" s="18"/>
      <c r="H20" s="19"/>
      <c r="I20" s="20"/>
      <c r="J20" s="21"/>
      <c r="P20" s="5"/>
      <c r="Q20" s="22"/>
      <c r="R20" s="23"/>
      <c r="S20" s="4"/>
    </row>
    <row r="21" spans="1:19">
      <c r="A21" s="5" t="s">
        <v>70</v>
      </c>
      <c r="B21" s="6"/>
      <c r="C21" s="6" t="s">
        <v>1</v>
      </c>
      <c r="D21" s="4" t="s">
        <v>1</v>
      </c>
      <c r="E21" s="1"/>
      <c r="F21" s="4"/>
      <c r="G21" s="4" t="s">
        <v>1</v>
      </c>
      <c r="H21" s="20"/>
      <c r="I21" s="20"/>
      <c r="J21" s="21"/>
      <c r="P21" s="5"/>
      <c r="Q21" s="22"/>
      <c r="R21" s="23"/>
      <c r="S21" s="4"/>
    </row>
    <row r="22" spans="1:19">
      <c r="A22" s="5" t="s">
        <v>1</v>
      </c>
      <c r="B22" s="6"/>
      <c r="C22" s="6"/>
      <c r="D22" s="4" t="s">
        <v>1</v>
      </c>
      <c r="E22" s="1"/>
      <c r="F22" s="4" t="s">
        <v>1</v>
      </c>
      <c r="G22" s="4"/>
      <c r="H22" s="20"/>
      <c r="I22" s="20"/>
      <c r="J22" s="21"/>
      <c r="L22" t="s">
        <v>1</v>
      </c>
      <c r="P22" s="5"/>
      <c r="Q22" s="22"/>
      <c r="R22" s="23"/>
      <c r="S22" s="4"/>
    </row>
    <row r="23" spans="1:19">
      <c r="A23" s="5" t="s">
        <v>36</v>
      </c>
      <c r="B23" s="6"/>
      <c r="C23" s="6"/>
      <c r="D23" s="7" t="s">
        <v>1</v>
      </c>
      <c r="E23" s="1"/>
      <c r="F23" s="26">
        <v>1890.75</v>
      </c>
      <c r="G23" s="20"/>
      <c r="H23" s="20"/>
      <c r="I23" s="21"/>
      <c r="J23" s="21"/>
      <c r="P23" s="5"/>
      <c r="Q23" s="22"/>
      <c r="R23" s="23"/>
      <c r="S23" s="4"/>
    </row>
    <row r="24" spans="1:19">
      <c r="A24" s="5"/>
      <c r="B24" s="6"/>
      <c r="C24" s="6"/>
      <c r="D24" s="4" t="s">
        <v>1</v>
      </c>
      <c r="E24" s="1"/>
      <c r="F24" s="4" t="s">
        <v>1</v>
      </c>
      <c r="G24" s="20"/>
      <c r="H24" s="20"/>
      <c r="I24" s="21"/>
      <c r="O24" s="5"/>
      <c r="P24" s="22"/>
      <c r="Q24" s="23"/>
      <c r="R24" s="4"/>
    </row>
    <row r="25" spans="1:19">
      <c r="A25" s="5" t="s">
        <v>45</v>
      </c>
      <c r="B25" s="6"/>
      <c r="C25" s="6"/>
      <c r="D25" s="4"/>
      <c r="E25" s="1"/>
      <c r="F25" s="4">
        <v>300</v>
      </c>
      <c r="G25" s="20"/>
      <c r="H25" s="20"/>
      <c r="I25" s="21"/>
      <c r="O25" s="5"/>
      <c r="P25" s="6"/>
      <c r="Q25" s="6"/>
      <c r="R25" s="4"/>
    </row>
    <row r="26" spans="1:19">
      <c r="A26" s="5"/>
      <c r="B26" s="6"/>
      <c r="C26" s="6"/>
      <c r="D26" s="4"/>
      <c r="E26" s="1"/>
      <c r="F26" s="4"/>
      <c r="O26" s="5"/>
      <c r="P26" s="6"/>
      <c r="Q26" s="6"/>
      <c r="R26" s="4"/>
    </row>
    <row r="27" spans="1:19" ht="15.75" thickBot="1">
      <c r="A27" s="5" t="s">
        <v>53</v>
      </c>
      <c r="B27" s="6"/>
      <c r="C27" s="6"/>
      <c r="D27" s="1"/>
      <c r="E27" s="1"/>
      <c r="F27" s="112">
        <f>SUM(F14-F23)</f>
        <v>22664.21</v>
      </c>
      <c r="O27" s="5"/>
      <c r="P27" s="6"/>
      <c r="Q27" s="6"/>
      <c r="R27" s="4"/>
    </row>
    <row r="28" spans="1:19">
      <c r="A28" s="5"/>
      <c r="B28" s="6"/>
      <c r="C28" s="6"/>
      <c r="D28" s="1"/>
      <c r="E28" s="1"/>
      <c r="F28" s="99"/>
      <c r="O28" s="5"/>
      <c r="P28" s="6"/>
      <c r="Q28" s="6"/>
      <c r="R28" s="4"/>
    </row>
    <row r="29" spans="1:19">
      <c r="A29" s="5"/>
      <c r="B29" s="6"/>
      <c r="C29" s="6"/>
      <c r="D29" s="1"/>
      <c r="E29" s="1"/>
      <c r="F29" s="99"/>
      <c r="O29" s="5"/>
      <c r="P29" s="6"/>
      <c r="Q29" s="6"/>
      <c r="R29" s="4"/>
    </row>
    <row r="30" spans="1:19">
      <c r="B30" s="25"/>
      <c r="C30" s="11"/>
      <c r="D30" s="1"/>
      <c r="E30" s="11"/>
      <c r="F30" s="19"/>
      <c r="J30" t="s">
        <v>1</v>
      </c>
      <c r="O30" s="5"/>
      <c r="P30" s="6"/>
      <c r="Q30" s="6"/>
      <c r="R30" s="4"/>
    </row>
    <row r="31" spans="1:19">
      <c r="A31" s="1" t="s">
        <v>44</v>
      </c>
      <c r="B31" s="1"/>
      <c r="C31" s="1"/>
      <c r="D31" s="19"/>
    </row>
    <row r="32" spans="1:19">
      <c r="A32" s="1" t="s">
        <v>10</v>
      </c>
      <c r="B32" s="1"/>
      <c r="C32" s="1"/>
      <c r="D32" s="1"/>
    </row>
    <row r="33" spans="1:9">
      <c r="A33" s="1"/>
      <c r="B33" s="1"/>
      <c r="C33" s="1"/>
      <c r="D33" s="1"/>
    </row>
    <row r="34" spans="1:9">
      <c r="A34" s="1" t="s">
        <v>1</v>
      </c>
      <c r="C34" s="1"/>
      <c r="D34" s="1"/>
    </row>
    <row r="35" spans="1:9">
      <c r="A35" t="s">
        <v>41</v>
      </c>
    </row>
    <row r="36" spans="1:9">
      <c r="D36" s="1"/>
    </row>
    <row r="42" spans="1:9">
      <c r="G42" t="s">
        <v>1</v>
      </c>
      <c r="H42" t="s">
        <v>1</v>
      </c>
    </row>
    <row r="46" spans="1:9">
      <c r="G46" s="19"/>
      <c r="H46" s="19"/>
      <c r="I46" s="19"/>
    </row>
    <row r="47" spans="1:9">
      <c r="G47" s="19"/>
      <c r="H47" s="19"/>
      <c r="I47" s="19"/>
    </row>
  </sheetData>
  <mergeCells count="3">
    <mergeCell ref="A2:I2"/>
    <mergeCell ref="A3:J3"/>
    <mergeCell ref="A1:J1"/>
  </mergeCells>
  <pageMargins left="0.7" right="0.7" top="0.75" bottom="0.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K25" sqref="K25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May</vt:lpstr>
      <vt:lpstr>May Recon</vt:lpstr>
      <vt:lpstr>A Analysis</vt:lpstr>
      <vt:lpstr>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Logan</dc:creator>
  <cp:lastModifiedBy>Irene Logan</cp:lastModifiedBy>
  <cp:lastPrinted>2019-05-31T19:03:17Z</cp:lastPrinted>
  <dcterms:created xsi:type="dcterms:W3CDTF">2017-01-30T19:06:38Z</dcterms:created>
  <dcterms:modified xsi:type="dcterms:W3CDTF">2019-05-31T19:03:36Z</dcterms:modified>
</cp:coreProperties>
</file>