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e\Desktop\AKA-Delta Omega\2018 Monthly Report\"/>
    </mc:Choice>
  </mc:AlternateContent>
  <xr:revisionPtr revIDLastSave="0" documentId="8_{C439EBEB-2936-4101-8DEB-44AFEC4A7F85}" xr6:coauthVersionLast="40" xr6:coauthVersionMax="40" xr10:uidLastSave="{00000000-0000-0000-0000-000000000000}"/>
  <bookViews>
    <workbookView xWindow="0" yWindow="0" windowWidth="24000" windowHeight="8310" activeTab="2" xr2:uid="{00000000-000D-0000-FFFF-FFFF00000000}"/>
  </bookViews>
  <sheets>
    <sheet name="Nov" sheetId="12" r:id="rId1"/>
    <sheet name="Nov Recon" sheetId="16" r:id="rId2"/>
    <sheet name="A Analysis" sheetId="17" r:id="rId3"/>
    <sheet name=" " sheetId="2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2" l="1"/>
  <c r="F26" i="12"/>
  <c r="F45" i="12"/>
  <c r="F62" i="12"/>
  <c r="F64" i="12" s="1"/>
  <c r="F48" i="12" l="1"/>
  <c r="K53" i="12" s="1"/>
  <c r="F21" i="17" l="1"/>
  <c r="F39" i="17" l="1"/>
  <c r="E14" i="16" l="1"/>
  <c r="E9" i="16" l="1"/>
  <c r="E21" i="16" l="1"/>
  <c r="E30" i="16" s="1"/>
  <c r="S29" i="16" l="1"/>
</calcChain>
</file>

<file path=xl/sharedStrings.xml><?xml version="1.0" encoding="utf-8"?>
<sst xmlns="http://schemas.openxmlformats.org/spreadsheetml/2006/main" count="265" uniqueCount="88">
  <si>
    <t>Alpha Kappa Alpha Sorority, Incorporated</t>
  </si>
  <si>
    <t>Delta Omega Chapter</t>
  </si>
  <si>
    <t xml:space="preserve"> </t>
  </si>
  <si>
    <t>Date</t>
  </si>
  <si>
    <t>Type</t>
  </si>
  <si>
    <t>Funding Source</t>
  </si>
  <si>
    <t>Amount</t>
  </si>
  <si>
    <t>EXPENDITURES</t>
  </si>
  <si>
    <t>BANK RECONCILATION</t>
  </si>
  <si>
    <t>INCOME/REVENUE</t>
  </si>
  <si>
    <t>Total outstanding checks</t>
  </si>
  <si>
    <t>Status</t>
  </si>
  <si>
    <t>Tamiouchos</t>
  </si>
  <si>
    <t>Deposit</t>
  </si>
  <si>
    <t>BALANCE FORWARD + INCOME</t>
  </si>
  <si>
    <t>Description</t>
  </si>
  <si>
    <t>Status**</t>
  </si>
  <si>
    <t xml:space="preserve">** c = cleared; v=voided; adj=adjustment </t>
  </si>
  <si>
    <t>Payee</t>
  </si>
  <si>
    <t xml:space="preserve">Balance per Bank </t>
  </si>
  <si>
    <t xml:space="preserve">Subtotal </t>
  </si>
  <si>
    <t>Less:  Outstanding Checks</t>
  </si>
  <si>
    <t xml:space="preserve">Adjusted Balance </t>
  </si>
  <si>
    <t xml:space="preserve">Balance per Book </t>
  </si>
  <si>
    <t xml:space="preserve">Add: Interest Income from Bank </t>
  </si>
  <si>
    <t>Deposit Understated</t>
  </si>
  <si>
    <t xml:space="preserve">       Subtotal</t>
  </si>
  <si>
    <t>Less:</t>
  </si>
  <si>
    <t>NSF check</t>
  </si>
  <si>
    <t>Bank service fee</t>
  </si>
  <si>
    <t>Adjusted Book Balance</t>
  </si>
  <si>
    <t>Add: Deposit in Transit</t>
  </si>
  <si>
    <t>Account Analysis - Operations</t>
  </si>
  <si>
    <t xml:space="preserve">Beginning Balance </t>
  </si>
  <si>
    <t>Add: Deposits</t>
  </si>
  <si>
    <t xml:space="preserve">Funds Available </t>
  </si>
  <si>
    <t>Less:  Withdrawals</t>
  </si>
  <si>
    <t>Ending Balance</t>
  </si>
  <si>
    <t xml:space="preserve">   </t>
  </si>
  <si>
    <t xml:space="preserve">Total Deposits </t>
  </si>
  <si>
    <t xml:space="preserve">            Total Disbursements  </t>
  </si>
  <si>
    <t xml:space="preserve">               Total Deposits</t>
  </si>
  <si>
    <t>Chargeback Fee</t>
  </si>
  <si>
    <t>Check Order</t>
  </si>
  <si>
    <t xml:space="preserve">  </t>
  </si>
  <si>
    <t>Property of Delta Omega Chapter, Petersburg VA. DO NOT COPY or TRANSMIT without written permission</t>
  </si>
  <si>
    <t xml:space="preserve"> Service Fees</t>
  </si>
  <si>
    <t>Sub Amount</t>
  </si>
  <si>
    <t>Soror Irene F. Logan, CCFO</t>
  </si>
  <si>
    <t>Outstanding</t>
  </si>
  <si>
    <t xml:space="preserve">Financial Reports Reconciliation    </t>
  </si>
  <si>
    <t xml:space="preserve">Financial Report - Operations  </t>
  </si>
  <si>
    <t xml:space="preserve">Expenditures </t>
  </si>
  <si>
    <t>c</t>
  </si>
  <si>
    <t>Paypal</t>
  </si>
  <si>
    <t>Various =Refund (Tshirts)/Dues/COIP/reactivation</t>
  </si>
  <si>
    <t>Staples</t>
  </si>
  <si>
    <t>COIP, Reg/Life Dues</t>
  </si>
  <si>
    <t>Reg/Life Dues</t>
  </si>
  <si>
    <t>For the Period November 1 - 30 2018</t>
  </si>
  <si>
    <t>REPORT DATE:  December 1, 2018</t>
  </si>
  <si>
    <t>TOTAL EXPENDITURES 11/30/2018</t>
  </si>
  <si>
    <t>CHECKBOOK BALANCE AS OF 11/30/2018</t>
  </si>
  <si>
    <t>Bank Statement Balance 11/30/2018</t>
  </si>
  <si>
    <t xml:space="preserve"> Disbursements -NOV 2018 </t>
  </si>
  <si>
    <t>MIP/Dues</t>
  </si>
  <si>
    <t>Sharon Williams</t>
  </si>
  <si>
    <t>Repast</t>
  </si>
  <si>
    <t>Arlene Williams</t>
  </si>
  <si>
    <t>Stamps</t>
  </si>
  <si>
    <t>AKA Inc</t>
  </si>
  <si>
    <t>MIP Candidate Manuals</t>
  </si>
  <si>
    <t>Evelyn Avery</t>
  </si>
  <si>
    <t>MIP 33 Candidates</t>
  </si>
  <si>
    <t>Reactivations/Per Capita</t>
  </si>
  <si>
    <t>Arsheia Jones</t>
  </si>
  <si>
    <t>MIP Meals Wk 1-2</t>
  </si>
  <si>
    <t xml:space="preserve">Clocks Alpha Epsilon </t>
  </si>
  <si>
    <t>Nominating Committee</t>
  </si>
  <si>
    <t>Printing</t>
  </si>
  <si>
    <t>ckcard</t>
  </si>
  <si>
    <t>Four Points by Sheraton</t>
  </si>
  <si>
    <t>MIP Hotel Deposit</t>
  </si>
  <si>
    <t>Bland's Florist</t>
  </si>
  <si>
    <t>Courtesies</t>
  </si>
  <si>
    <t>Ckcard</t>
  </si>
  <si>
    <t xml:space="preserve">Outstanding as of Dec 1, 2018  </t>
  </si>
  <si>
    <t>Reconciled Bank Statement  Balance as of 11/30/2018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</si>
</sst>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000000"/>
      <name val="Tahoma"/>
      <family val="2"/>
    </font>
    <font>
      <sz val="8"/>
      <name val="Tahoma"/>
      <family val="2"/>
    </font>
    <font>
      <sz val="11"/>
      <color theme="1"/>
      <name val="Arial"/>
      <family val="2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1"/>
      <color indexed="10"/>
      <name val="Times New Roman"/>
      <family val="1"/>
    </font>
    <font>
      <u/>
      <sz val="1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/>
      <sz val="1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indexed="10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rgb="FF333333"/>
      <name val="Verdana"/>
      <family val="2"/>
    </font>
    <font>
      <b/>
      <sz val="8"/>
      <color rgb="FF444444"/>
      <name val="Helvetica"/>
    </font>
    <font>
      <sz val="11"/>
      <name val="Arial"/>
      <family val="2"/>
    </font>
    <font>
      <sz val="12.1"/>
      <color rgb="FF333333"/>
      <name val="Verdana!important"/>
    </font>
    <font>
      <sz val="12"/>
      <color rgb="FF333333"/>
      <name val="Verdana!important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1" applyNumberFormat="0" applyFill="0">
      <alignment horizontal="centerContinuous" vertical="top"/>
    </xf>
    <xf numFmtId="37" fontId="4" fillId="2" borderId="2" applyBorder="0" applyProtection="0">
      <alignment vertical="center"/>
    </xf>
    <xf numFmtId="4" fontId="4" fillId="2" borderId="5" applyBorder="0">
      <alignment horizontal="left" vertical="center" indent="2"/>
    </xf>
  </cellStyleXfs>
  <cellXfs count="175">
    <xf numFmtId="0" fontId="0" fillId="0" borderId="0" xfId="0"/>
    <xf numFmtId="0" fontId="5" fillId="0" borderId="0" xfId="0" applyFont="1"/>
    <xf numFmtId="44" fontId="2" fillId="0" borderId="0" xfId="0" applyNumberFormat="1" applyFont="1"/>
    <xf numFmtId="0" fontId="5" fillId="0" borderId="0" xfId="0" applyFont="1" applyBorder="1"/>
    <xf numFmtId="14" fontId="5" fillId="0" borderId="0" xfId="0" applyNumberFormat="1" applyFont="1" applyAlignment="1">
      <alignment horizontal="left" vertical="top"/>
    </xf>
    <xf numFmtId="44" fontId="5" fillId="0" borderId="0" xfId="1" applyFont="1"/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4" fontId="5" fillId="0" borderId="0" xfId="0" applyNumberFormat="1" applyFont="1"/>
    <xf numFmtId="0" fontId="5" fillId="3" borderId="0" xfId="0" applyFont="1" applyFill="1" applyAlignment="1">
      <alignment horizontal="center" vertical="center"/>
    </xf>
    <xf numFmtId="7" fontId="7" fillId="0" borderId="0" xfId="0" applyNumberFormat="1" applyFont="1" applyAlignment="1">
      <alignment horizontal="center" vertical="center"/>
    </xf>
    <xf numFmtId="7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44" fontId="10" fillId="0" borderId="0" xfId="1" applyFont="1" applyBorder="1"/>
    <xf numFmtId="7" fontId="9" fillId="0" borderId="0" xfId="0" applyNumberFormat="1" applyFont="1" applyAlignment="1">
      <alignment horizontal="center" vertical="center"/>
    </xf>
    <xf numFmtId="7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4" fontId="12" fillId="0" borderId="0" xfId="1" applyFont="1" applyAlignment="1">
      <alignment horizontal="left" vertical="center"/>
    </xf>
    <xf numFmtId="44" fontId="12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7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7" fontId="12" fillId="0" borderId="0" xfId="0" applyNumberFormat="1" applyFont="1" applyAlignment="1">
      <alignment vertical="center"/>
    </xf>
    <xf numFmtId="44" fontId="13" fillId="0" borderId="0" xfId="0" applyNumberFormat="1" applyFont="1" applyAlignment="1">
      <alignment horizontal="left" vertical="top"/>
    </xf>
    <xf numFmtId="7" fontId="12" fillId="0" borderId="0" xfId="0" applyNumberFormat="1" applyFont="1" applyAlignment="1">
      <alignment horizontal="right" vertical="center"/>
    </xf>
    <xf numFmtId="7" fontId="12" fillId="0" borderId="0" xfId="0" applyNumberFormat="1" applyFont="1" applyBorder="1" applyAlignment="1">
      <alignment horizontal="right" vertical="center"/>
    </xf>
    <xf numFmtId="44" fontId="10" fillId="0" borderId="0" xfId="1" applyFont="1"/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44" fontId="5" fillId="0" borderId="4" xfId="1" applyFont="1" applyBorder="1"/>
    <xf numFmtId="44" fontId="5" fillId="0" borderId="0" xfId="1" applyNumberFormat="1" applyFont="1"/>
    <xf numFmtId="44" fontId="2" fillId="0" borderId="4" xfId="1" applyNumberFormat="1" applyFont="1" applyBorder="1"/>
    <xf numFmtId="44" fontId="2" fillId="0" borderId="0" xfId="1" applyNumberFormat="1" applyFont="1"/>
    <xf numFmtId="0" fontId="15" fillId="0" borderId="0" xfId="0" applyFont="1"/>
    <xf numFmtId="7" fontId="16" fillId="0" borderId="0" xfId="0" applyNumberFormat="1" applyFont="1" applyAlignment="1">
      <alignment horizontal="center" vertical="center"/>
    </xf>
    <xf numFmtId="7" fontId="16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/>
    </xf>
    <xf numFmtId="44" fontId="18" fillId="0" borderId="0" xfId="1" applyFont="1" applyBorder="1" applyAlignment="1">
      <alignment horizontal="left" vertical="top"/>
    </xf>
    <xf numFmtId="44" fontId="18" fillId="0" borderId="0" xfId="1" applyFont="1" applyBorder="1"/>
    <xf numFmtId="7" fontId="17" fillId="0" borderId="0" xfId="0" applyNumberFormat="1" applyFont="1" applyAlignment="1">
      <alignment horizontal="center" vertical="center"/>
    </xf>
    <xf numFmtId="7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44" fontId="20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/>
    <xf numFmtId="7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7" fontId="20" fillId="0" borderId="0" xfId="0" applyNumberFormat="1" applyFont="1" applyAlignment="1">
      <alignment vertical="center"/>
    </xf>
    <xf numFmtId="44" fontId="21" fillId="0" borderId="0" xfId="0" applyNumberFormat="1" applyFont="1" applyAlignment="1">
      <alignment horizontal="left" vertical="top"/>
    </xf>
    <xf numFmtId="7" fontId="20" fillId="0" borderId="0" xfId="0" applyNumberFormat="1" applyFont="1" applyAlignment="1">
      <alignment horizontal="right" vertical="center"/>
    </xf>
    <xf numFmtId="7" fontId="20" fillId="0" borderId="0" xfId="0" applyNumberFormat="1" applyFont="1" applyFill="1" applyBorder="1" applyAlignment="1">
      <alignment vertical="center"/>
    </xf>
    <xf numFmtId="7" fontId="20" fillId="0" borderId="0" xfId="0" applyNumberFormat="1" applyFont="1" applyBorder="1" applyAlignment="1">
      <alignment horizontal="right" vertical="center"/>
    </xf>
    <xf numFmtId="44" fontId="18" fillId="0" borderId="0" xfId="1" applyFont="1" applyAlignment="1">
      <alignment horizontal="left" vertical="top"/>
    </xf>
    <xf numFmtId="0" fontId="18" fillId="0" borderId="0" xfId="0" applyFont="1" applyBorder="1"/>
    <xf numFmtId="0" fontId="22" fillId="0" borderId="0" xfId="0" applyFont="1" applyBorder="1"/>
    <xf numFmtId="44" fontId="22" fillId="0" borderId="0" xfId="0" applyNumberFormat="1" applyFont="1" applyBorder="1" applyAlignment="1">
      <alignment horizontal="left" vertical="top"/>
    </xf>
    <xf numFmtId="14" fontId="18" fillId="0" borderId="0" xfId="0" applyNumberFormat="1" applyFont="1" applyAlignment="1">
      <alignment horizontal="left"/>
    </xf>
    <xf numFmtId="0" fontId="18" fillId="0" borderId="0" xfId="0" applyFont="1" applyAlignment="1">
      <alignment horizontal="center" vertical="center"/>
    </xf>
    <xf numFmtId="14" fontId="23" fillId="0" borderId="0" xfId="0" applyNumberFormat="1" applyFont="1" applyAlignment="1">
      <alignment horizontal="left"/>
    </xf>
    <xf numFmtId="0" fontId="21" fillId="0" borderId="0" xfId="0" applyFont="1"/>
    <xf numFmtId="0" fontId="25" fillId="0" borderId="0" xfId="0" applyFont="1"/>
    <xf numFmtId="7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7" fontId="29" fillId="0" borderId="0" xfId="0" applyNumberFormat="1" applyFont="1" applyAlignment="1">
      <alignment horizontal="center" vertical="center"/>
    </xf>
    <xf numFmtId="7" fontId="29" fillId="0" borderId="0" xfId="0" applyNumberFormat="1" applyFont="1" applyAlignment="1">
      <alignment horizontal="right" vertical="center"/>
    </xf>
    <xf numFmtId="44" fontId="30" fillId="0" borderId="0" xfId="0" applyNumberFormat="1" applyFont="1"/>
    <xf numFmtId="0" fontId="31" fillId="0" borderId="0" xfId="0" applyFont="1" applyAlignment="1">
      <alignment vertical="center"/>
    </xf>
    <xf numFmtId="7" fontId="31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top"/>
    </xf>
    <xf numFmtId="7" fontId="31" fillId="0" borderId="0" xfId="0" applyNumberFormat="1" applyFont="1" applyAlignment="1">
      <alignment horizontal="right" vertical="center"/>
    </xf>
    <xf numFmtId="7" fontId="31" fillId="0" borderId="0" xfId="0" applyNumberFormat="1" applyFont="1" applyFill="1" applyBorder="1" applyAlignment="1">
      <alignment vertical="center"/>
    </xf>
    <xf numFmtId="7" fontId="31" fillId="0" borderId="0" xfId="0" applyNumberFormat="1" applyFont="1" applyBorder="1" applyAlignment="1">
      <alignment horizontal="right" vertical="center"/>
    </xf>
    <xf numFmtId="0" fontId="33" fillId="0" borderId="0" xfId="0" applyFont="1"/>
    <xf numFmtId="0" fontId="32" fillId="0" borderId="0" xfId="0" applyFont="1"/>
    <xf numFmtId="44" fontId="34" fillId="0" borderId="0" xfId="0" applyNumberFormat="1" applyFont="1" applyFill="1" applyBorder="1" applyAlignment="1">
      <alignment horizontal="right" vertical="center"/>
    </xf>
    <xf numFmtId="0" fontId="35" fillId="0" borderId="0" xfId="0" applyFont="1"/>
    <xf numFmtId="0" fontId="30" fillId="0" borderId="0" xfId="0" applyFont="1"/>
    <xf numFmtId="14" fontId="33" fillId="0" borderId="0" xfId="0" applyNumberFormat="1" applyFont="1"/>
    <xf numFmtId="0" fontId="36" fillId="0" borderId="0" xfId="0" applyFont="1"/>
    <xf numFmtId="0" fontId="36" fillId="0" borderId="0" xfId="0" applyFont="1" applyAlignment="1">
      <alignment horizontal="left" vertical="top"/>
    </xf>
    <xf numFmtId="44" fontId="36" fillId="0" borderId="0" xfId="1" applyFont="1"/>
    <xf numFmtId="14" fontId="36" fillId="0" borderId="0" xfId="0" applyNumberFormat="1" applyFont="1" applyAlignment="1">
      <alignment horizontal="left" vertical="top"/>
    </xf>
    <xf numFmtId="44" fontId="30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33" fillId="0" borderId="0" xfId="0" applyFont="1" applyBorder="1"/>
    <xf numFmtId="0" fontId="37" fillId="0" borderId="0" xfId="0" applyFont="1"/>
    <xf numFmtId="0" fontId="38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left" vertical="top"/>
    </xf>
    <xf numFmtId="0" fontId="2" fillId="0" borderId="0" xfId="0" applyFont="1"/>
    <xf numFmtId="44" fontId="10" fillId="0" borderId="0" xfId="1" applyFont="1" applyAlignment="1">
      <alignment horizontal="left" vertical="top"/>
    </xf>
    <xf numFmtId="0" fontId="2" fillId="0" borderId="0" xfId="0" applyFont="1" applyBorder="1"/>
    <xf numFmtId="44" fontId="0" fillId="0" borderId="0" xfId="0" applyNumberFormat="1" applyFont="1"/>
    <xf numFmtId="44" fontId="2" fillId="0" borderId="0" xfId="0" applyNumberFormat="1" applyFont="1" applyAlignment="1">
      <alignment horizontal="left" vertical="top"/>
    </xf>
    <xf numFmtId="44" fontId="25" fillId="0" borderId="0" xfId="1" applyFont="1"/>
    <xf numFmtId="44" fontId="5" fillId="0" borderId="0" xfId="1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14" fontId="5" fillId="0" borderId="0" xfId="0" applyNumberFormat="1" applyFont="1" applyBorder="1" applyAlignment="1">
      <alignment horizontal="left"/>
    </xf>
    <xf numFmtId="0" fontId="39" fillId="4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left" vertical="top" wrapText="1"/>
    </xf>
    <xf numFmtId="8" fontId="39" fillId="0" borderId="0" xfId="0" applyNumberFormat="1" applyFont="1" applyFill="1" applyAlignment="1">
      <alignment horizontal="right" vertical="top" wrapText="1"/>
    </xf>
    <xf numFmtId="44" fontId="0" fillId="0" borderId="0" xfId="0" applyNumberFormat="1" applyFont="1" applyFill="1"/>
    <xf numFmtId="0" fontId="0" fillId="0" borderId="0" xfId="0" applyFont="1" applyFill="1"/>
    <xf numFmtId="44" fontId="2" fillId="0" borderId="0" xfId="0" applyNumberFormat="1" applyFont="1" applyBorder="1"/>
    <xf numFmtId="0" fontId="41" fillId="2" borderId="0" xfId="3" applyNumberFormat="1" applyFont="1" applyFill="1" applyBorder="1" applyAlignment="1">
      <alignment horizontal="left" vertical="center"/>
    </xf>
    <xf numFmtId="14" fontId="0" fillId="0" borderId="0" xfId="0" applyNumberFormat="1"/>
    <xf numFmtId="0" fontId="5" fillId="0" borderId="0" xfId="0" applyFont="1" applyFill="1" applyBorder="1"/>
    <xf numFmtId="4" fontId="41" fillId="0" borderId="0" xfId="4" applyFont="1" applyFill="1" applyBorder="1" applyAlignment="1">
      <alignment vertical="center"/>
    </xf>
    <xf numFmtId="44" fontId="41" fillId="0" borderId="0" xfId="1" applyFont="1" applyFill="1" applyBorder="1"/>
    <xf numFmtId="44" fontId="5" fillId="0" borderId="0" xfId="1" applyFont="1" applyBorder="1"/>
    <xf numFmtId="0" fontId="5" fillId="0" borderId="0" xfId="0" applyFont="1" applyBorder="1" applyAlignment="1">
      <alignment horizontal="center"/>
    </xf>
    <xf numFmtId="4" fontId="42" fillId="4" borderId="0" xfId="0" applyNumberFormat="1" applyFont="1" applyFill="1" applyAlignment="1">
      <alignment horizontal="left" vertical="top" wrapText="1" indent="1"/>
    </xf>
    <xf numFmtId="44" fontId="39" fillId="4" borderId="0" xfId="0" applyNumberFormat="1" applyFont="1" applyFill="1" applyAlignment="1">
      <alignment horizontal="right" vertical="top" wrapText="1"/>
    </xf>
    <xf numFmtId="14" fontId="10" fillId="0" borderId="0" xfId="0" applyNumberFormat="1" applyFont="1"/>
    <xf numFmtId="7" fontId="5" fillId="0" borderId="0" xfId="0" applyNumberFormat="1" applyFont="1"/>
    <xf numFmtId="7" fontId="10" fillId="0" borderId="0" xfId="0" applyNumberFormat="1" applyFont="1"/>
    <xf numFmtId="0" fontId="10" fillId="0" borderId="0" xfId="0" applyFont="1" applyAlignment="1">
      <alignment horizontal="left" vertical="top"/>
    </xf>
    <xf numFmtId="44" fontId="41" fillId="0" borderId="0" xfId="1" applyFont="1" applyAlignment="1">
      <alignment horizontal="left" vertical="center"/>
    </xf>
    <xf numFmtId="44" fontId="32" fillId="0" borderId="0" xfId="0" applyNumberFormat="1" applyFont="1" applyAlignment="1">
      <alignment horizontal="left" vertical="top"/>
    </xf>
    <xf numFmtId="44" fontId="2" fillId="0" borderId="3" xfId="0" applyNumberFormat="1" applyFont="1" applyBorder="1"/>
    <xf numFmtId="44" fontId="2" fillId="0" borderId="3" xfId="1" applyFont="1" applyBorder="1"/>
    <xf numFmtId="14" fontId="2" fillId="0" borderId="0" xfId="0" applyNumberFormat="1" applyFont="1" applyAlignment="1">
      <alignment horizontal="left" vertical="top"/>
    </xf>
    <xf numFmtId="7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44" fontId="1" fillId="0" borderId="0" xfId="0" applyNumberFormat="1" applyFont="1"/>
    <xf numFmtId="0" fontId="1" fillId="0" borderId="0" xfId="0" applyFont="1" applyAlignment="1">
      <alignment horizontal="left" vertical="center"/>
    </xf>
    <xf numFmtId="44" fontId="2" fillId="0" borderId="0" xfId="0" applyNumberFormat="1" applyFont="1" applyBorder="1" applyAlignment="1">
      <alignment horizontal="left"/>
    </xf>
    <xf numFmtId="7" fontId="2" fillId="0" borderId="0" xfId="0" applyNumberFormat="1" applyFont="1"/>
    <xf numFmtId="0" fontId="5" fillId="0" borderId="8" xfId="0" applyFont="1" applyBorder="1"/>
    <xf numFmtId="0" fontId="5" fillId="0" borderId="9" xfId="0" applyFont="1" applyBorder="1"/>
    <xf numFmtId="0" fontId="2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7" xfId="0" applyFont="1" applyBorder="1"/>
    <xf numFmtId="0" fontId="2" fillId="0" borderId="11" xfId="0" applyFont="1" applyBorder="1"/>
    <xf numFmtId="4" fontId="43" fillId="0" borderId="7" xfId="0" applyNumberFormat="1" applyFont="1" applyBorder="1"/>
    <xf numFmtId="0" fontId="33" fillId="0" borderId="11" xfId="0" applyFont="1" applyBorder="1"/>
    <xf numFmtId="0" fontId="33" fillId="0" borderId="7" xfId="0" applyFont="1" applyBorder="1"/>
    <xf numFmtId="44" fontId="5" fillId="0" borderId="7" xfId="0" applyNumberFormat="1" applyFont="1" applyBorder="1"/>
    <xf numFmtId="0" fontId="5" fillId="0" borderId="12" xfId="0" applyFont="1" applyBorder="1"/>
    <xf numFmtId="0" fontId="5" fillId="0" borderId="4" xfId="0" applyFont="1" applyBorder="1"/>
    <xf numFmtId="44" fontId="5" fillId="0" borderId="13" xfId="0" applyNumberFormat="1" applyFont="1" applyBorder="1"/>
    <xf numFmtId="44" fontId="5" fillId="0" borderId="0" xfId="1" applyFont="1" applyFill="1" applyBorder="1"/>
    <xf numFmtId="7" fontId="5" fillId="0" borderId="0" xfId="1" applyNumberFormat="1" applyFont="1" applyAlignment="1">
      <alignment horizontal="center" vertical="center"/>
    </xf>
    <xf numFmtId="7" fontId="7" fillId="0" borderId="0" xfId="0" applyNumberFormat="1" applyFont="1" applyAlignment="1">
      <alignment vertical="center"/>
    </xf>
    <xf numFmtId="44" fontId="5" fillId="0" borderId="7" xfId="1" applyFont="1" applyFill="1" applyBorder="1"/>
    <xf numFmtId="44" fontId="39" fillId="0" borderId="0" xfId="1" applyFont="1" applyFill="1" applyAlignment="1">
      <alignment horizontal="left" vertical="top" wrapText="1"/>
    </xf>
    <xf numFmtId="44" fontId="40" fillId="0" borderId="6" xfId="1" applyFont="1" applyBorder="1" applyAlignment="1">
      <alignment horizontal="right" vertical="center" wrapText="1"/>
    </xf>
    <xf numFmtId="44" fontId="5" fillId="0" borderId="0" xfId="0" applyNumberFormat="1" applyFont="1" applyBorder="1"/>
    <xf numFmtId="14" fontId="44" fillId="0" borderId="0" xfId="0" applyNumberFormat="1" applyFont="1" applyAlignment="1">
      <alignment horizontal="left" vertical="top"/>
    </xf>
    <xf numFmtId="4" fontId="43" fillId="0" borderId="0" xfId="0" applyNumberFormat="1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1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4" fontId="5" fillId="0" borderId="7" xfId="1" applyFont="1" applyBorder="1"/>
    <xf numFmtId="0" fontId="1" fillId="0" borderId="7" xfId="0" applyFont="1" applyBorder="1"/>
    <xf numFmtId="4" fontId="42" fillId="4" borderId="0" xfId="0" applyNumberFormat="1" applyFont="1" applyFill="1" applyAlignment="1">
      <alignment horizontal="left" vertical="top" wrapText="1" indent="1"/>
    </xf>
    <xf numFmtId="7" fontId="24" fillId="0" borderId="0" xfId="0" applyNumberFormat="1" applyFont="1" applyAlignment="1">
      <alignment horizontal="center" vertical="top"/>
    </xf>
    <xf numFmtId="7" fontId="26" fillId="0" borderId="0" xfId="0" applyNumberFormat="1" applyFont="1" applyAlignment="1">
      <alignment horizontal="center" vertical="top"/>
    </xf>
    <xf numFmtId="7" fontId="27" fillId="0" borderId="0" xfId="0" applyNumberFormat="1" applyFont="1" applyAlignment="1">
      <alignment horizontal="center" vertical="top"/>
    </xf>
    <xf numFmtId="7" fontId="14" fillId="0" borderId="0" xfId="0" applyNumberFormat="1" applyFont="1" applyAlignment="1">
      <alignment horizontal="center" vertical="top"/>
    </xf>
    <xf numFmtId="7" fontId="6" fillId="0" borderId="0" xfId="0" applyNumberFormat="1" applyFont="1" applyAlignment="1">
      <alignment horizontal="center" vertical="top"/>
    </xf>
  </cellXfs>
  <cellStyles count="5">
    <cellStyle name="amount" xfId="3" xr:uid="{00000000-0005-0000-0000-000000000000}"/>
    <cellStyle name="Currency" xfId="1" builtinId="4"/>
    <cellStyle name="Header3" xfId="2" xr:uid="{00000000-0005-0000-0000-000002000000}"/>
    <cellStyle name="Normal" xfId="0" builtinId="0"/>
    <cellStyle name="Normal 2" xfId="4" xr:uid="{2C6504D2-96C3-4F14-9182-568A3CDF30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1"/>
  <sheetViews>
    <sheetView zoomScale="130" zoomScaleNormal="130" workbookViewId="0">
      <selection activeCell="A65" sqref="A65:XFD65"/>
    </sheetView>
  </sheetViews>
  <sheetFormatPr defaultRowHeight="15"/>
  <cols>
    <col min="1" max="1" width="34" style="66" customWidth="1"/>
    <col min="2" max="2" width="12.42578125" style="96" customWidth="1"/>
    <col min="3" max="3" width="9.42578125" style="66" customWidth="1"/>
    <col min="4" max="4" width="22.140625" style="66" customWidth="1"/>
    <col min="5" max="5" width="24.7109375" style="66" customWidth="1"/>
    <col min="6" max="6" width="17.42578125" style="66" bestFit="1" customWidth="1"/>
    <col min="7" max="7" width="1.7109375" style="66" customWidth="1"/>
    <col min="8" max="8" width="1.85546875" style="66" customWidth="1"/>
    <col min="9" max="9" width="2" style="66" customWidth="1"/>
    <col min="10" max="10" width="1.28515625" style="66" customWidth="1"/>
    <col min="11" max="11" width="13.7109375" style="103" bestFit="1" customWidth="1"/>
    <col min="12" max="12" width="13.5703125" style="66" customWidth="1"/>
    <col min="13" max="13" width="11.7109375" style="66" customWidth="1"/>
    <col min="14" max="16384" width="9.140625" style="66"/>
  </cols>
  <sheetData>
    <row r="1" spans="1:15" ht="18.7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66"/>
    </row>
    <row r="2" spans="1:15" ht="18">
      <c r="A2" s="171" t="s">
        <v>1</v>
      </c>
      <c r="B2" s="171"/>
      <c r="C2" s="171"/>
      <c r="D2" s="171"/>
      <c r="E2" s="171"/>
      <c r="F2" s="171"/>
      <c r="G2" s="171"/>
      <c r="H2" s="171"/>
      <c r="I2" s="171"/>
      <c r="J2" s="171"/>
      <c r="K2" s="66"/>
    </row>
    <row r="3" spans="1:15" ht="18">
      <c r="A3" s="171" t="s">
        <v>51</v>
      </c>
      <c r="B3" s="171"/>
      <c r="C3" s="171"/>
      <c r="D3" s="171"/>
      <c r="E3" s="171"/>
      <c r="F3" s="171"/>
      <c r="G3" s="171"/>
      <c r="H3" s="171"/>
      <c r="I3" s="171"/>
      <c r="J3" s="171"/>
      <c r="K3" s="66"/>
    </row>
    <row r="4" spans="1:15" ht="18">
      <c r="A4" s="172" t="s">
        <v>59</v>
      </c>
      <c r="B4" s="172"/>
      <c r="C4" s="172"/>
      <c r="D4" s="172"/>
      <c r="E4" s="172"/>
      <c r="F4" s="172"/>
      <c r="G4" s="172"/>
      <c r="H4" s="172"/>
      <c r="I4" s="172"/>
      <c r="J4" s="172"/>
      <c r="K4" s="66"/>
    </row>
    <row r="5" spans="1:15">
      <c r="A5" s="67"/>
      <c r="B5" s="67"/>
      <c r="C5" s="67"/>
      <c r="D5" s="67" t="s">
        <v>2</v>
      </c>
      <c r="E5" s="67"/>
      <c r="F5" s="67"/>
      <c r="G5" s="67"/>
      <c r="H5" s="67"/>
      <c r="I5" s="67"/>
      <c r="J5" s="67"/>
      <c r="K5" s="66"/>
      <c r="L5" s="66" t="s">
        <v>2</v>
      </c>
    </row>
    <row r="6" spans="1:15">
      <c r="A6" s="68" t="s">
        <v>60</v>
      </c>
      <c r="B6" s="69"/>
      <c r="C6" s="69"/>
      <c r="D6" s="69"/>
      <c r="E6" s="69"/>
      <c r="F6" s="70"/>
      <c r="G6" s="70"/>
      <c r="H6" s="70"/>
      <c r="I6" s="71"/>
      <c r="J6" s="69"/>
      <c r="K6" s="66"/>
      <c r="L6" s="72" t="s">
        <v>2</v>
      </c>
    </row>
    <row r="7" spans="1:15">
      <c r="A7" s="74"/>
      <c r="B7" s="74"/>
      <c r="C7" s="74"/>
      <c r="D7" s="75" t="s">
        <v>2</v>
      </c>
      <c r="E7" s="74" t="s">
        <v>2</v>
      </c>
      <c r="G7" s="77"/>
      <c r="H7" s="76"/>
      <c r="I7" s="78"/>
      <c r="J7" s="73"/>
      <c r="K7"/>
      <c r="L7"/>
      <c r="M7"/>
      <c r="N7"/>
      <c r="O7"/>
    </row>
    <row r="8" spans="1:15">
      <c r="A8" s="79" t="s">
        <v>9</v>
      </c>
      <c r="B8" s="1" t="s">
        <v>2</v>
      </c>
      <c r="C8" s="80"/>
      <c r="D8" s="80"/>
      <c r="E8" s="80"/>
      <c r="F8" s="76">
        <v>13292.36</v>
      </c>
      <c r="K8" t="s">
        <v>2</v>
      </c>
      <c r="L8"/>
      <c r="M8"/>
      <c r="N8"/>
      <c r="O8"/>
    </row>
    <row r="9" spans="1:15">
      <c r="A9" s="79"/>
      <c r="B9" s="1"/>
      <c r="C9" s="80"/>
      <c r="D9" s="80"/>
      <c r="E9" s="80"/>
      <c r="F9" s="81"/>
      <c r="K9"/>
      <c r="L9"/>
      <c r="M9"/>
      <c r="N9"/>
      <c r="O9"/>
    </row>
    <row r="10" spans="1:15">
      <c r="A10" s="79" t="s">
        <v>3</v>
      </c>
      <c r="B10" s="79" t="s">
        <v>4</v>
      </c>
      <c r="C10" s="82" t="s">
        <v>11</v>
      </c>
      <c r="D10" s="79" t="s">
        <v>5</v>
      </c>
      <c r="E10" s="79" t="s">
        <v>47</v>
      </c>
      <c r="F10" s="79" t="s">
        <v>6</v>
      </c>
      <c r="K10" s="132"/>
      <c r="L10"/>
      <c r="M10"/>
      <c r="N10"/>
      <c r="O10"/>
    </row>
    <row r="11" spans="1:15">
      <c r="A11" s="84"/>
      <c r="B11" s="79"/>
      <c r="C11" s="82"/>
      <c r="D11" s="79"/>
      <c r="E11" s="83"/>
      <c r="F11" s="79"/>
      <c r="K11"/>
      <c r="L11"/>
      <c r="M11"/>
      <c r="N11"/>
      <c r="O11"/>
    </row>
    <row r="12" spans="1:15">
      <c r="A12" s="132" t="s">
        <v>2</v>
      </c>
      <c r="B12" s="79" t="s">
        <v>13</v>
      </c>
      <c r="C12" s="82"/>
      <c r="D12" s="79"/>
      <c r="E12" s="98" t="s">
        <v>2</v>
      </c>
      <c r="F12" s="79"/>
      <c r="K12"/>
      <c r="L12"/>
      <c r="M12"/>
      <c r="N12"/>
      <c r="O12"/>
    </row>
    <row r="13" spans="1:15">
      <c r="A13" s="132"/>
      <c r="B13" s="79"/>
      <c r="C13" s="82"/>
      <c r="D13" s="79"/>
      <c r="E13" s="98"/>
      <c r="F13" s="79"/>
      <c r="K13"/>
      <c r="L13"/>
      <c r="M13"/>
      <c r="N13"/>
      <c r="O13"/>
    </row>
    <row r="14" spans="1:15" s="96" customFormat="1">
      <c r="A14" s="161">
        <v>43409</v>
      </c>
      <c r="B14" s="1" t="s">
        <v>54</v>
      </c>
      <c r="C14" s="95" t="s">
        <v>53</v>
      </c>
      <c r="D14" s="1" t="s">
        <v>57</v>
      </c>
      <c r="E14" s="169" t="s">
        <v>2</v>
      </c>
      <c r="F14" s="5">
        <v>305</v>
      </c>
      <c r="K14"/>
      <c r="L14"/>
      <c r="M14"/>
      <c r="N14"/>
      <c r="O14"/>
    </row>
    <row r="15" spans="1:15" s="96" customFormat="1">
      <c r="A15" s="161">
        <v>43410</v>
      </c>
      <c r="B15" s="1" t="s">
        <v>13</v>
      </c>
      <c r="C15" s="95" t="s">
        <v>53</v>
      </c>
      <c r="D15" s="1" t="s">
        <v>58</v>
      </c>
      <c r="E15" s="169"/>
      <c r="F15" s="5">
        <v>5610</v>
      </c>
      <c r="K15"/>
      <c r="L15" s="5"/>
      <c r="M15"/>
      <c r="N15"/>
      <c r="O15"/>
    </row>
    <row r="16" spans="1:15" s="96" customFormat="1">
      <c r="A16" s="161">
        <v>43410</v>
      </c>
      <c r="B16" s="1" t="s">
        <v>13</v>
      </c>
      <c r="C16" s="95" t="s">
        <v>53</v>
      </c>
      <c r="D16" s="1" t="s">
        <v>58</v>
      </c>
      <c r="E16" s="169"/>
      <c r="F16" s="5">
        <v>915</v>
      </c>
      <c r="K16"/>
      <c r="L16" s="5"/>
      <c r="M16"/>
      <c r="N16"/>
      <c r="O16"/>
    </row>
    <row r="17" spans="1:18" s="96" customFormat="1">
      <c r="A17" s="161">
        <v>43430</v>
      </c>
      <c r="B17" s="1" t="s">
        <v>13</v>
      </c>
      <c r="C17" s="95" t="s">
        <v>53</v>
      </c>
      <c r="D17" s="1" t="s">
        <v>65</v>
      </c>
      <c r="E17" s="169"/>
      <c r="F17" s="5">
        <v>45600</v>
      </c>
      <c r="K17"/>
      <c r="L17" s="5"/>
      <c r="M17"/>
      <c r="N17"/>
      <c r="O17"/>
    </row>
    <row r="18" spans="1:18" s="96" customFormat="1">
      <c r="A18" s="161">
        <v>43430</v>
      </c>
      <c r="B18" s="1" t="s">
        <v>13</v>
      </c>
      <c r="C18" s="95" t="s">
        <v>53</v>
      </c>
      <c r="D18" s="1" t="s">
        <v>65</v>
      </c>
      <c r="E18" s="169"/>
      <c r="F18" s="5">
        <v>17405</v>
      </c>
      <c r="K18"/>
      <c r="L18" s="5"/>
      <c r="M18"/>
      <c r="N18"/>
      <c r="O18"/>
    </row>
    <row r="19" spans="1:18" s="96" customFormat="1">
      <c r="A19" s="161">
        <v>43430</v>
      </c>
      <c r="B19" s="1" t="s">
        <v>13</v>
      </c>
      <c r="C19" s="95" t="s">
        <v>53</v>
      </c>
      <c r="D19" s="1" t="s">
        <v>65</v>
      </c>
      <c r="E19" s="169"/>
      <c r="F19" s="5">
        <v>1680</v>
      </c>
      <c r="K19"/>
      <c r="L19" s="5"/>
      <c r="M19"/>
      <c r="N19"/>
      <c r="O19"/>
    </row>
    <row r="20" spans="1:18" s="96" customFormat="1">
      <c r="A20" s="161">
        <v>43430</v>
      </c>
      <c r="B20" s="1" t="s">
        <v>54</v>
      </c>
      <c r="C20" s="95" t="s">
        <v>53</v>
      </c>
      <c r="D20" s="1" t="s">
        <v>65</v>
      </c>
      <c r="E20" s="169"/>
      <c r="F20" s="5">
        <v>410</v>
      </c>
      <c r="K20"/>
      <c r="L20" s="5"/>
      <c r="M20"/>
      <c r="N20"/>
      <c r="O20"/>
    </row>
    <row r="21" spans="1:18" s="96" customFormat="1">
      <c r="A21" s="161">
        <v>43430</v>
      </c>
      <c r="B21" s="1" t="s">
        <v>54</v>
      </c>
      <c r="C21" s="95" t="s">
        <v>53</v>
      </c>
      <c r="D21" s="1" t="s">
        <v>65</v>
      </c>
      <c r="E21" s="169"/>
      <c r="F21" s="5">
        <v>100</v>
      </c>
      <c r="K21"/>
      <c r="L21" s="5"/>
      <c r="M21"/>
      <c r="N21"/>
      <c r="O21"/>
    </row>
    <row r="22" spans="1:18">
      <c r="A22" s="4"/>
      <c r="B22" s="1"/>
      <c r="C22" s="95"/>
      <c r="D22" s="122"/>
      <c r="E22" s="125" t="s">
        <v>2</v>
      </c>
      <c r="F22" s="5" t="s">
        <v>2</v>
      </c>
      <c r="G22" s="96"/>
      <c r="H22" s="96"/>
      <c r="I22" s="88"/>
      <c r="J22" s="85"/>
      <c r="K22" s="116"/>
      <c r="L22" s="5"/>
      <c r="M22"/>
      <c r="N22"/>
      <c r="O22"/>
      <c r="P22" s="87"/>
      <c r="Q22" s="85"/>
      <c r="R22" s="87"/>
    </row>
    <row r="23" spans="1:18">
      <c r="A23" s="107" t="s">
        <v>39</v>
      </c>
      <c r="B23" s="97"/>
      <c r="C23" s="97" t="s">
        <v>2</v>
      </c>
      <c r="D23" s="1"/>
      <c r="E23" s="1"/>
      <c r="F23" s="102">
        <f>SUM(F14:F21)</f>
        <v>72025</v>
      </c>
      <c r="I23" s="86"/>
      <c r="J23" s="85"/>
      <c r="K23" s="116"/>
      <c r="L23"/>
      <c r="M23"/>
      <c r="N23"/>
      <c r="O23"/>
    </row>
    <row r="24" spans="1:18">
      <c r="A24" s="75" t="s">
        <v>55</v>
      </c>
      <c r="B24" s="97"/>
      <c r="C24" s="75"/>
      <c r="D24" s="85" t="s">
        <v>2</v>
      </c>
      <c r="E24" s="85"/>
      <c r="F24" s="89"/>
      <c r="G24" s="90"/>
      <c r="I24" s="88"/>
      <c r="J24" s="85"/>
      <c r="K24" s="116"/>
      <c r="L24"/>
      <c r="M24"/>
      <c r="N24"/>
      <c r="O24"/>
    </row>
    <row r="25" spans="1:18">
      <c r="A25" s="75"/>
      <c r="B25" s="97"/>
      <c r="C25" s="75"/>
      <c r="D25" s="85"/>
      <c r="E25" s="1" t="s">
        <v>2</v>
      </c>
      <c r="F25" s="89"/>
      <c r="G25" s="90"/>
      <c r="I25" s="88"/>
      <c r="J25" s="85"/>
      <c r="K25" s="116"/>
      <c r="L25"/>
      <c r="M25"/>
      <c r="N25"/>
      <c r="O25"/>
    </row>
    <row r="26" spans="1:18">
      <c r="A26" s="83" t="s">
        <v>14</v>
      </c>
      <c r="B26" s="97"/>
      <c r="C26" s="75"/>
      <c r="D26" s="85"/>
      <c r="E26" s="85"/>
      <c r="F26" s="133">
        <f>SUM(F8+F23)</f>
        <v>85317.36</v>
      </c>
      <c r="G26" s="90"/>
      <c r="I26" s="88"/>
      <c r="J26" s="85"/>
      <c r="K26" s="116"/>
      <c r="L26"/>
      <c r="M26"/>
      <c r="N26"/>
      <c r="O26"/>
    </row>
    <row r="27" spans="1:18" s="135" customFormat="1">
      <c r="A27" s="83"/>
      <c r="B27" s="97"/>
      <c r="C27" s="75"/>
      <c r="D27" s="1" t="s">
        <v>2</v>
      </c>
      <c r="E27" s="85"/>
      <c r="F27" s="89"/>
      <c r="G27" s="134"/>
      <c r="I27" s="4"/>
      <c r="J27" s="1"/>
      <c r="K27" s="116"/>
      <c r="L27"/>
      <c r="M27"/>
      <c r="N27"/>
      <c r="O27"/>
    </row>
    <row r="28" spans="1:18" s="135" customFormat="1">
      <c r="A28" s="98" t="s">
        <v>7</v>
      </c>
      <c r="B28" s="97"/>
      <c r="C28" s="75"/>
      <c r="D28" s="1"/>
      <c r="E28" s="1"/>
      <c r="F28" s="102"/>
      <c r="G28" s="134"/>
      <c r="I28" s="4"/>
      <c r="J28" s="1"/>
      <c r="K28" s="116"/>
      <c r="L28"/>
      <c r="M28"/>
      <c r="N28"/>
      <c r="O28"/>
    </row>
    <row r="29" spans="1:18" s="135" customFormat="1">
      <c r="A29" s="98"/>
      <c r="B29" s="97"/>
      <c r="C29" s="75"/>
      <c r="D29" s="1"/>
      <c r="E29" s="1"/>
      <c r="F29" s="102"/>
      <c r="H29" s="4"/>
      <c r="I29" s="1"/>
      <c r="K29" s="116"/>
      <c r="L29"/>
      <c r="M29"/>
      <c r="N29"/>
      <c r="O29"/>
    </row>
    <row r="30" spans="1:18" s="135" customFormat="1">
      <c r="A30" s="91" t="s">
        <v>3</v>
      </c>
      <c r="B30" s="91" t="s">
        <v>4</v>
      </c>
      <c r="C30" s="91" t="s">
        <v>16</v>
      </c>
      <c r="D30" s="91" t="s">
        <v>18</v>
      </c>
      <c r="E30" s="91" t="s">
        <v>15</v>
      </c>
      <c r="F30" s="91" t="s">
        <v>6</v>
      </c>
      <c r="H30" s="4"/>
      <c r="I30" s="1"/>
      <c r="K30" s="116"/>
      <c r="L30"/>
      <c r="M30"/>
      <c r="N30"/>
      <c r="O30"/>
    </row>
    <row r="31" spans="1:18" s="135" customFormat="1">
      <c r="A31" s="91"/>
      <c r="B31" s="91"/>
      <c r="C31" s="91"/>
      <c r="D31" s="91"/>
      <c r="E31" s="91"/>
      <c r="F31" s="91"/>
      <c r="H31" s="4"/>
      <c r="I31" s="1"/>
      <c r="K31" s="116"/>
      <c r="L31"/>
      <c r="M31"/>
      <c r="N31"/>
      <c r="O31"/>
    </row>
    <row r="32" spans="1:18" s="135" customFormat="1">
      <c r="A32" s="91"/>
      <c r="B32" s="91"/>
      <c r="C32" s="91"/>
      <c r="D32" s="91"/>
      <c r="E32" s="91"/>
      <c r="F32" s="91"/>
      <c r="H32" s="4"/>
      <c r="I32" s="1"/>
      <c r="K32" s="116"/>
      <c r="L32"/>
      <c r="M32"/>
      <c r="N32"/>
      <c r="O32"/>
    </row>
    <row r="33" spans="1:15" s="135" customFormat="1">
      <c r="A33" s="165">
        <v>43434</v>
      </c>
      <c r="B33" s="3" t="s">
        <v>85</v>
      </c>
      <c r="C33" s="121" t="s">
        <v>53</v>
      </c>
      <c r="D33" s="3" t="s">
        <v>83</v>
      </c>
      <c r="E33" s="3" t="s">
        <v>84</v>
      </c>
      <c r="F33" s="3">
        <v>188.95</v>
      </c>
      <c r="H33" s="4"/>
      <c r="I33" s="1"/>
      <c r="K33" s="116"/>
      <c r="L33"/>
      <c r="M33"/>
      <c r="N33"/>
      <c r="O33"/>
    </row>
    <row r="34" spans="1:15" s="135" customFormat="1">
      <c r="A34" s="4">
        <v>43434</v>
      </c>
      <c r="B34" s="166">
        <v>6588</v>
      </c>
      <c r="C34" s="164" t="s">
        <v>2</v>
      </c>
      <c r="D34" s="163" t="s">
        <v>78</v>
      </c>
      <c r="E34" s="163" t="s">
        <v>79</v>
      </c>
      <c r="F34" s="154">
        <v>40</v>
      </c>
      <c r="K34" s="119"/>
    </row>
    <row r="35" spans="1:15" s="135" customFormat="1">
      <c r="A35" s="4">
        <v>43434</v>
      </c>
      <c r="B35" s="115">
        <v>6587</v>
      </c>
      <c r="C35" s="94" t="s">
        <v>2</v>
      </c>
      <c r="D35" s="3" t="s">
        <v>72</v>
      </c>
      <c r="E35" s="3" t="s">
        <v>77</v>
      </c>
      <c r="F35" s="154">
        <v>88</v>
      </c>
      <c r="K35" s="119"/>
    </row>
    <row r="36" spans="1:15" s="135" customFormat="1">
      <c r="A36" s="4">
        <v>43432</v>
      </c>
      <c r="B36" s="115" t="s">
        <v>80</v>
      </c>
      <c r="C36" s="94" t="s">
        <v>2</v>
      </c>
      <c r="D36" s="3" t="s">
        <v>81</v>
      </c>
      <c r="E36" s="3" t="s">
        <v>82</v>
      </c>
      <c r="F36" s="154">
        <v>500</v>
      </c>
      <c r="K36" s="119"/>
    </row>
    <row r="37" spans="1:15" s="135" customFormat="1">
      <c r="A37" s="4">
        <v>43431</v>
      </c>
      <c r="B37" s="115">
        <v>6586</v>
      </c>
      <c r="C37" s="94" t="s">
        <v>53</v>
      </c>
      <c r="D37" s="3" t="s">
        <v>75</v>
      </c>
      <c r="E37" s="3" t="s">
        <v>76</v>
      </c>
      <c r="F37" s="154">
        <v>825</v>
      </c>
      <c r="K37" s="119"/>
    </row>
    <row r="38" spans="1:15" s="135" customFormat="1">
      <c r="A38" s="4">
        <v>43429</v>
      </c>
      <c r="B38" s="115">
        <v>6585</v>
      </c>
      <c r="C38" s="94" t="s">
        <v>2</v>
      </c>
      <c r="D38" s="3" t="s">
        <v>70</v>
      </c>
      <c r="E38" s="3" t="s">
        <v>74</v>
      </c>
      <c r="F38" s="154">
        <v>490</v>
      </c>
      <c r="K38" s="119"/>
    </row>
    <row r="39" spans="1:15" s="135" customFormat="1">
      <c r="A39" s="4">
        <v>43429</v>
      </c>
      <c r="B39" s="115">
        <v>6584</v>
      </c>
      <c r="C39" s="94" t="s">
        <v>2</v>
      </c>
      <c r="D39" s="3" t="s">
        <v>70</v>
      </c>
      <c r="E39" s="3" t="s">
        <v>73</v>
      </c>
      <c r="F39" s="154">
        <v>28127</v>
      </c>
      <c r="K39" s="119"/>
    </row>
    <row r="40" spans="1:15" s="135" customFormat="1">
      <c r="A40" s="4">
        <v>43421</v>
      </c>
      <c r="B40" s="115">
        <v>6583</v>
      </c>
      <c r="C40" s="121" t="s">
        <v>2</v>
      </c>
      <c r="D40" s="3" t="s">
        <v>70</v>
      </c>
      <c r="E40" s="3" t="s">
        <v>71</v>
      </c>
      <c r="F40" s="120">
        <v>910</v>
      </c>
      <c r="H40" s="4"/>
      <c r="I40" s="1"/>
      <c r="K40" s="116"/>
      <c r="L40" t="s">
        <v>2</v>
      </c>
      <c r="M40"/>
      <c r="N40"/>
      <c r="O40"/>
    </row>
    <row r="41" spans="1:15" s="135" customFormat="1">
      <c r="A41" s="4">
        <v>43409</v>
      </c>
      <c r="B41" s="115" t="s">
        <v>85</v>
      </c>
      <c r="C41" s="121" t="s">
        <v>53</v>
      </c>
      <c r="D41" s="3" t="s">
        <v>56</v>
      </c>
      <c r="E41" s="3" t="s">
        <v>79</v>
      </c>
      <c r="F41" s="120">
        <v>74.13</v>
      </c>
      <c r="H41" s="4"/>
      <c r="I41" s="1"/>
      <c r="K41" s="116"/>
      <c r="L41"/>
      <c r="M41"/>
      <c r="N41"/>
      <c r="O41"/>
    </row>
    <row r="42" spans="1:15" s="135" customFormat="1">
      <c r="A42" s="4">
        <v>43407</v>
      </c>
      <c r="B42" s="115">
        <v>6582</v>
      </c>
      <c r="C42" s="121" t="s">
        <v>2</v>
      </c>
      <c r="D42" s="3" t="s">
        <v>68</v>
      </c>
      <c r="E42" s="3" t="s">
        <v>69</v>
      </c>
      <c r="F42" s="5">
        <v>10</v>
      </c>
      <c r="H42" s="4"/>
      <c r="I42" s="1"/>
      <c r="K42" s="116"/>
      <c r="L42"/>
      <c r="M42"/>
      <c r="N42"/>
      <c r="O42"/>
    </row>
    <row r="43" spans="1:15" s="135" customFormat="1">
      <c r="A43" s="4">
        <v>43407</v>
      </c>
      <c r="B43" s="115">
        <v>6581</v>
      </c>
      <c r="C43" s="121" t="s">
        <v>53</v>
      </c>
      <c r="D43" s="117" t="s">
        <v>66</v>
      </c>
      <c r="E43" s="3" t="s">
        <v>67</v>
      </c>
      <c r="F43" s="120">
        <v>236.39</v>
      </c>
      <c r="K43" s="119"/>
    </row>
    <row r="44" spans="1:15" s="135" customFormat="1">
      <c r="A44" s="6"/>
      <c r="B44" s="105"/>
      <c r="C44" s="7"/>
      <c r="D44" s="1"/>
      <c r="E44" s="1"/>
      <c r="F44" s="5" t="s">
        <v>2</v>
      </c>
      <c r="G44" s="92"/>
      <c r="H44" s="92"/>
      <c r="I44" s="91"/>
      <c r="J44" s="91"/>
      <c r="K44" s="112" t="s">
        <v>2</v>
      </c>
      <c r="L44" s="113"/>
    </row>
    <row r="45" spans="1:15" s="135" customFormat="1">
      <c r="A45" s="98" t="s">
        <v>61</v>
      </c>
      <c r="B45" s="1"/>
      <c r="C45" s="1" t="s">
        <v>44</v>
      </c>
      <c r="D45" s="1" t="s">
        <v>2</v>
      </c>
      <c r="E45" s="1" t="s">
        <v>2</v>
      </c>
      <c r="F45" s="2">
        <f>SUM(F33:F43)</f>
        <v>31489.47</v>
      </c>
      <c r="G45" s="92"/>
      <c r="H45" s="92"/>
      <c r="I45" s="91"/>
      <c r="J45" s="91"/>
      <c r="K45" s="96"/>
      <c r="L45" s="96"/>
    </row>
    <row r="46" spans="1:15" s="135" customFormat="1">
      <c r="A46" s="1" t="s">
        <v>17</v>
      </c>
      <c r="B46" s="1"/>
      <c r="C46" s="1"/>
      <c r="D46" s="1" t="s">
        <v>2</v>
      </c>
      <c r="E46" s="1" t="s">
        <v>2</v>
      </c>
      <c r="F46" s="8"/>
      <c r="G46" s="92"/>
      <c r="H46" s="92"/>
      <c r="I46" s="91"/>
      <c r="J46" s="91"/>
      <c r="K46" s="109"/>
      <c r="L46" s="123" t="s">
        <v>2</v>
      </c>
    </row>
    <row r="47" spans="1:15" s="135" customFormat="1">
      <c r="A47" s="1" t="s">
        <v>2</v>
      </c>
      <c r="B47" s="1"/>
      <c r="C47" s="1"/>
      <c r="D47" s="1"/>
      <c r="E47" s="1" t="s">
        <v>2</v>
      </c>
      <c r="F47" s="8"/>
      <c r="G47" s="92"/>
      <c r="H47" s="92"/>
      <c r="I47" s="91"/>
      <c r="J47" s="91"/>
      <c r="K47" s="110" t="s">
        <v>2</v>
      </c>
      <c r="L47" s="169" t="s">
        <v>2</v>
      </c>
      <c r="M47" s="101" t="s">
        <v>2</v>
      </c>
    </row>
    <row r="48" spans="1:15" s="135" customFormat="1">
      <c r="A48" s="98" t="s">
        <v>62</v>
      </c>
      <c r="B48" s="1"/>
      <c r="C48" s="1"/>
      <c r="D48" s="1" t="s">
        <v>44</v>
      </c>
      <c r="E48" s="1" t="s">
        <v>2</v>
      </c>
      <c r="F48" s="139">
        <f>SUM(F26-F45)</f>
        <v>53827.89</v>
      </c>
      <c r="G48" s="92"/>
      <c r="H48" s="92"/>
      <c r="I48" s="91"/>
      <c r="J48" s="91"/>
      <c r="K48" s="110"/>
      <c r="L48" s="169"/>
    </row>
    <row r="49" spans="1:13" s="135" customFormat="1">
      <c r="A49" s="6" t="s">
        <v>2</v>
      </c>
      <c r="B49" s="105"/>
      <c r="C49" s="7"/>
      <c r="D49" s="1"/>
      <c r="E49" s="1"/>
      <c r="F49" s="5"/>
      <c r="I49" s="7"/>
      <c r="J49" s="5"/>
      <c r="K49" s="104"/>
      <c r="L49" s="110"/>
      <c r="M49" s="111"/>
    </row>
    <row r="50" spans="1:13" s="135" customFormat="1">
      <c r="A50" s="140" t="s">
        <v>2</v>
      </c>
      <c r="B50" s="141"/>
      <c r="C50" s="141"/>
      <c r="D50" s="142" t="s">
        <v>8</v>
      </c>
      <c r="E50" s="141"/>
      <c r="F50" s="143"/>
      <c r="I50" s="7"/>
      <c r="J50" s="5"/>
      <c r="K50" s="104"/>
      <c r="L50" s="110"/>
      <c r="M50" s="111"/>
    </row>
    <row r="51" spans="1:13" s="135" customFormat="1" ht="15.75" thickBot="1">
      <c r="A51" s="144"/>
      <c r="B51" s="3"/>
      <c r="C51" s="3"/>
      <c r="D51" s="3" t="s">
        <v>86</v>
      </c>
      <c r="E51" s="3"/>
      <c r="F51" s="145"/>
      <c r="I51" s="7"/>
      <c r="J51" s="5"/>
      <c r="K51" s="104"/>
      <c r="L51" s="158"/>
      <c r="M51" s="111"/>
    </row>
    <row r="52" spans="1:13" s="135" customFormat="1" ht="16.5" thickBot="1">
      <c r="A52" s="146" t="s">
        <v>63</v>
      </c>
      <c r="B52" s="3"/>
      <c r="C52" s="3"/>
      <c r="D52" s="3"/>
      <c r="E52" s="3"/>
      <c r="F52" s="147">
        <v>83492.89</v>
      </c>
      <c r="I52" s="7"/>
      <c r="J52" s="5"/>
      <c r="K52" s="155" t="s">
        <v>2</v>
      </c>
      <c r="L52" s="159"/>
      <c r="M52"/>
    </row>
    <row r="53" spans="1:13" s="135" customFormat="1">
      <c r="A53" s="148" t="s">
        <v>3</v>
      </c>
      <c r="B53" s="91" t="s">
        <v>4</v>
      </c>
      <c r="C53" s="91" t="s">
        <v>11</v>
      </c>
      <c r="D53" s="91" t="s">
        <v>18</v>
      </c>
      <c r="E53" s="91" t="s">
        <v>15</v>
      </c>
      <c r="F53" s="149" t="s">
        <v>6</v>
      </c>
      <c r="I53" s="7"/>
      <c r="J53" s="5"/>
      <c r="K53" s="155">
        <f>SUM(F48-F64)</f>
        <v>0</v>
      </c>
      <c r="L53" s="101"/>
      <c r="M53" s="96"/>
    </row>
    <row r="54" spans="1:13" s="135" customFormat="1">
      <c r="A54" s="108"/>
      <c r="B54" s="115"/>
      <c r="C54" s="94"/>
      <c r="D54" s="118"/>
      <c r="E54" s="117"/>
      <c r="F54" s="157" t="s">
        <v>2</v>
      </c>
      <c r="I54" s="7"/>
      <c r="J54" s="5"/>
      <c r="K54" s="104"/>
      <c r="L54" s="96"/>
      <c r="M54" s="96"/>
    </row>
    <row r="55" spans="1:13" s="135" customFormat="1">
      <c r="A55" s="4">
        <v>43434</v>
      </c>
      <c r="B55" s="166">
        <v>6588</v>
      </c>
      <c r="C55" s="164" t="s">
        <v>2</v>
      </c>
      <c r="D55" s="163" t="s">
        <v>78</v>
      </c>
      <c r="E55" s="163" t="s">
        <v>79</v>
      </c>
      <c r="F55" s="157">
        <v>40</v>
      </c>
      <c r="I55" s="7"/>
      <c r="J55" s="5"/>
      <c r="K55" s="104"/>
    </row>
    <row r="56" spans="1:13" s="135" customFormat="1">
      <c r="A56" s="4">
        <v>43434</v>
      </c>
      <c r="B56" s="115">
        <v>6587</v>
      </c>
      <c r="C56" s="94" t="s">
        <v>2</v>
      </c>
      <c r="D56" s="3" t="s">
        <v>72</v>
      </c>
      <c r="E56" s="3" t="s">
        <v>77</v>
      </c>
      <c r="F56" s="157">
        <v>88</v>
      </c>
      <c r="I56" s="7"/>
      <c r="J56" s="5"/>
      <c r="K56" s="104" t="s">
        <v>2</v>
      </c>
      <c r="L56" s="101" t="s">
        <v>2</v>
      </c>
    </row>
    <row r="57" spans="1:13" s="135" customFormat="1">
      <c r="A57" s="4">
        <v>43429</v>
      </c>
      <c r="B57" s="115">
        <v>6585</v>
      </c>
      <c r="C57" s="94" t="s">
        <v>2</v>
      </c>
      <c r="D57" s="3" t="s">
        <v>70</v>
      </c>
      <c r="E57" s="3" t="s">
        <v>74</v>
      </c>
      <c r="F57" s="157">
        <v>490</v>
      </c>
      <c r="I57" s="7"/>
      <c r="J57" s="5"/>
      <c r="K57" s="104" t="s">
        <v>2</v>
      </c>
      <c r="L57" s="136"/>
    </row>
    <row r="58" spans="1:13" s="135" customFormat="1">
      <c r="A58" s="4">
        <v>43429</v>
      </c>
      <c r="B58" s="115">
        <v>6584</v>
      </c>
      <c r="C58" s="94" t="s">
        <v>2</v>
      </c>
      <c r="D58" s="3" t="s">
        <v>70</v>
      </c>
      <c r="E58" s="3" t="s">
        <v>73</v>
      </c>
      <c r="F58" s="157">
        <v>28127</v>
      </c>
      <c r="I58" s="7"/>
      <c r="J58" s="5"/>
      <c r="K58" s="104"/>
      <c r="L58" s="136"/>
    </row>
    <row r="59" spans="1:13" s="135" customFormat="1">
      <c r="A59" s="4">
        <v>43421</v>
      </c>
      <c r="B59" s="115">
        <v>6583</v>
      </c>
      <c r="C59" s="121" t="s">
        <v>2</v>
      </c>
      <c r="D59" s="3" t="s">
        <v>70</v>
      </c>
      <c r="E59" s="3" t="s">
        <v>71</v>
      </c>
      <c r="F59" s="167">
        <v>910</v>
      </c>
      <c r="I59" s="7"/>
      <c r="J59" s="5"/>
      <c r="K59" s="104"/>
      <c r="L59" s="136"/>
    </row>
    <row r="60" spans="1:13" s="135" customFormat="1">
      <c r="A60" s="4">
        <v>43407</v>
      </c>
      <c r="B60" s="115">
        <v>6582</v>
      </c>
      <c r="C60" s="121" t="s">
        <v>2</v>
      </c>
      <c r="D60" s="3" t="s">
        <v>68</v>
      </c>
      <c r="E60" s="3" t="s">
        <v>69</v>
      </c>
      <c r="F60" s="167">
        <v>10</v>
      </c>
      <c r="I60" s="7"/>
      <c r="J60" s="5"/>
      <c r="K60" s="104"/>
      <c r="L60" s="136"/>
    </row>
    <row r="61" spans="1:13" s="135" customFormat="1">
      <c r="A61" s="108"/>
      <c r="B61" s="115"/>
      <c r="C61" s="94"/>
      <c r="D61" s="118"/>
      <c r="E61" s="117"/>
      <c r="F61" s="168"/>
      <c r="I61" s="7"/>
      <c r="J61" s="5"/>
      <c r="K61" s="104"/>
      <c r="L61" s="136"/>
    </row>
    <row r="62" spans="1:13">
      <c r="A62" s="144" t="s">
        <v>10</v>
      </c>
      <c r="B62" s="3"/>
      <c r="C62" s="3"/>
      <c r="D62" s="3"/>
      <c r="E62" s="3"/>
      <c r="F62" s="150">
        <f>SUM(F55:F60)</f>
        <v>29665</v>
      </c>
    </row>
    <row r="63" spans="1:13">
      <c r="A63" s="151"/>
      <c r="B63" s="152"/>
      <c r="C63" s="152"/>
      <c r="D63" s="152"/>
      <c r="E63" s="152"/>
      <c r="F63" s="153"/>
    </row>
    <row r="64" spans="1:13">
      <c r="A64" s="100" t="s">
        <v>87</v>
      </c>
      <c r="B64" s="3"/>
      <c r="C64" s="3"/>
      <c r="D64" s="3"/>
      <c r="E64" s="3"/>
      <c r="F64" s="114">
        <f>SUM(F52-F62)</f>
        <v>53827.89</v>
      </c>
    </row>
    <row r="65" spans="1:6">
      <c r="A65" s="100"/>
      <c r="B65" s="3"/>
      <c r="C65" s="3"/>
      <c r="D65" s="3"/>
      <c r="E65" s="3"/>
      <c r="F65" s="114"/>
    </row>
    <row r="66" spans="1:6">
      <c r="A66" s="100"/>
      <c r="B66" s="3"/>
      <c r="C66" s="3"/>
      <c r="D66" s="3"/>
      <c r="E66" s="3"/>
      <c r="F66" s="114"/>
    </row>
    <row r="67" spans="1:6">
      <c r="A67" s="100"/>
      <c r="B67" s="3"/>
      <c r="C67" s="3"/>
      <c r="D67" s="3"/>
      <c r="E67" s="3"/>
      <c r="F67" s="114"/>
    </row>
    <row r="68" spans="1:6" ht="15.75">
      <c r="A68" s="93" t="s">
        <v>48</v>
      </c>
      <c r="B68" s="3"/>
      <c r="C68" s="3"/>
      <c r="D68" s="3"/>
      <c r="E68" s="3"/>
      <c r="F68" s="114"/>
    </row>
    <row r="69" spans="1:6" ht="15.75">
      <c r="A69" s="93" t="s">
        <v>12</v>
      </c>
      <c r="B69" s="3"/>
      <c r="C69" s="3"/>
      <c r="D69" s="3"/>
      <c r="E69" s="3"/>
      <c r="F69" s="114"/>
    </row>
    <row r="70" spans="1:6">
      <c r="A70" s="137" t="s">
        <v>45</v>
      </c>
      <c r="B70" s="106"/>
      <c r="C70" s="106"/>
      <c r="D70" s="106"/>
      <c r="E70" s="106"/>
      <c r="F70" s="138"/>
    </row>
    <row r="71" spans="1:6">
      <c r="A71" s="135"/>
      <c r="C71" s="135"/>
      <c r="D71" s="135"/>
      <c r="E71" s="135"/>
      <c r="F71" s="1"/>
    </row>
  </sheetData>
  <mergeCells count="6">
    <mergeCell ref="L47:L48"/>
    <mergeCell ref="A1:J1"/>
    <mergeCell ref="A2:J2"/>
    <mergeCell ref="A3:J3"/>
    <mergeCell ref="A4:J4"/>
    <mergeCell ref="E14:E21"/>
  </mergeCells>
  <pageMargins left="0.7" right="0.7" top="0.5" bottom="0.2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8"/>
  <sheetViews>
    <sheetView workbookViewId="0">
      <selection activeCell="G22" sqref="G22"/>
    </sheetView>
  </sheetViews>
  <sheetFormatPr defaultRowHeight="15"/>
  <cols>
    <col min="1" max="1" width="29.7109375" style="36" bestFit="1" customWidth="1"/>
    <col min="2" max="2" width="9.140625" style="36"/>
    <col min="3" max="3" width="10.42578125" style="36" bestFit="1" customWidth="1"/>
    <col min="4" max="4" width="9.140625" style="36"/>
    <col min="5" max="5" width="15.7109375" style="36" customWidth="1"/>
    <col min="6" max="6" width="12" style="36" bestFit="1" customWidth="1"/>
    <col min="7" max="7" width="3.85546875" style="36" customWidth="1"/>
    <col min="8" max="8" width="1.5703125" style="36" customWidth="1"/>
    <col min="9" max="9" width="2.42578125" style="36" customWidth="1"/>
    <col min="10" max="16384" width="9.140625" style="36"/>
  </cols>
  <sheetData>
    <row r="1" spans="1:12" ht="18.75">
      <c r="A1" s="173" t="s">
        <v>0</v>
      </c>
      <c r="B1" s="173"/>
      <c r="C1" s="173"/>
      <c r="D1" s="173"/>
      <c r="E1" s="173"/>
      <c r="F1" s="173"/>
      <c r="G1" s="173"/>
      <c r="H1" s="173"/>
      <c r="I1" s="173"/>
    </row>
    <row r="2" spans="1:12" ht="18.75">
      <c r="A2" s="173" t="s">
        <v>1</v>
      </c>
      <c r="B2" s="173"/>
      <c r="C2" s="173"/>
      <c r="D2" s="173"/>
      <c r="E2" s="173"/>
      <c r="F2" s="173"/>
      <c r="G2" s="173"/>
      <c r="H2" s="173"/>
      <c r="I2" s="173"/>
    </row>
    <row r="3" spans="1:12" ht="18.75">
      <c r="A3" s="174" t="s">
        <v>50</v>
      </c>
      <c r="B3" s="173"/>
      <c r="C3" s="173"/>
      <c r="D3" s="173"/>
      <c r="E3" s="173"/>
      <c r="F3" s="173"/>
      <c r="G3" s="173"/>
      <c r="H3" s="173"/>
      <c r="I3" s="173"/>
    </row>
    <row r="4" spans="1:12" ht="18">
      <c r="A4" s="172" t="s">
        <v>59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2" ht="18.75">
      <c r="A5" s="156" t="s">
        <v>2</v>
      </c>
      <c r="B5" s="37"/>
      <c r="C5" s="38"/>
      <c r="D5" s="38"/>
      <c r="E5" s="37"/>
      <c r="F5" s="37"/>
      <c r="G5" s="37"/>
      <c r="H5" s="37"/>
      <c r="I5" s="37"/>
    </row>
    <row r="6" spans="1:12" ht="18.75">
      <c r="A6" s="37"/>
      <c r="B6" s="37"/>
      <c r="C6" s="38"/>
      <c r="D6" s="38"/>
      <c r="E6" s="37"/>
      <c r="F6" s="37"/>
      <c r="G6" s="37"/>
      <c r="H6" s="37"/>
      <c r="I6" s="37"/>
    </row>
    <row r="7" spans="1:12" ht="15.75">
      <c r="A7" s="39" t="s">
        <v>19</v>
      </c>
      <c r="B7" s="40"/>
      <c r="C7" s="41" t="s">
        <v>2</v>
      </c>
      <c r="D7" s="41"/>
      <c r="E7" s="162">
        <v>83492.89</v>
      </c>
      <c r="F7" s="42"/>
      <c r="G7" s="43"/>
      <c r="H7" s="44"/>
      <c r="I7" s="40"/>
    </row>
    <row r="8" spans="1:12">
      <c r="A8" s="45" t="s">
        <v>31</v>
      </c>
      <c r="B8" s="46"/>
      <c r="C8" s="47" t="s">
        <v>2</v>
      </c>
      <c r="D8" s="47"/>
      <c r="E8" s="128"/>
      <c r="F8" s="48"/>
      <c r="G8" s="49"/>
      <c r="H8" s="51"/>
      <c r="I8" s="52"/>
    </row>
    <row r="9" spans="1:12">
      <c r="A9" s="53" t="s">
        <v>20</v>
      </c>
      <c r="B9" s="53"/>
      <c r="C9" s="54" t="s">
        <v>2</v>
      </c>
      <c r="D9" s="54"/>
      <c r="E9" s="129">
        <f>SUM(E7+E8)</f>
        <v>83492.89</v>
      </c>
      <c r="F9" s="55"/>
      <c r="G9" s="56"/>
      <c r="H9" s="57"/>
      <c r="I9" s="52"/>
    </row>
    <row r="10" spans="1:12">
      <c r="A10" s="47"/>
      <c r="B10" s="47"/>
      <c r="C10" s="47"/>
      <c r="D10" s="47"/>
      <c r="E10" s="97"/>
      <c r="F10" s="47"/>
      <c r="G10" s="47"/>
      <c r="H10" s="50"/>
      <c r="I10" s="50"/>
    </row>
    <row r="11" spans="1:12">
      <c r="A11" s="50" t="s">
        <v>21</v>
      </c>
      <c r="B11" s="50" t="s">
        <v>2</v>
      </c>
      <c r="C11" s="47" t="s">
        <v>2</v>
      </c>
      <c r="D11" s="47"/>
      <c r="E11" s="5">
        <v>29665</v>
      </c>
      <c r="F11" s="50"/>
      <c r="G11" s="50"/>
      <c r="H11" s="50"/>
      <c r="I11" s="50" t="s">
        <v>2</v>
      </c>
    </row>
    <row r="12" spans="1:12">
      <c r="A12" s="124" t="s">
        <v>2</v>
      </c>
      <c r="B12" s="50"/>
      <c r="C12" s="41"/>
      <c r="D12" s="47"/>
      <c r="E12" s="1" t="s">
        <v>2</v>
      </c>
      <c r="F12" s="22" t="s">
        <v>2</v>
      </c>
      <c r="G12" s="22" t="s">
        <v>2</v>
      </c>
      <c r="H12" s="50"/>
      <c r="I12" s="50"/>
    </row>
    <row r="13" spans="1:12">
      <c r="A13" s="124" t="s">
        <v>2</v>
      </c>
      <c r="B13" s="50"/>
      <c r="C13" s="58" t="s">
        <v>2</v>
      </c>
      <c r="D13" s="47"/>
      <c r="E13" s="5" t="s">
        <v>2</v>
      </c>
      <c r="F13" s="22" t="s">
        <v>2</v>
      </c>
      <c r="G13" s="50"/>
      <c r="H13" s="50"/>
      <c r="I13" s="50"/>
    </row>
    <row r="14" spans="1:12" ht="15.75" thickBot="1">
      <c r="A14" s="59" t="s">
        <v>22</v>
      </c>
      <c r="B14" s="60"/>
      <c r="C14" s="61"/>
      <c r="D14" s="58"/>
      <c r="E14" s="130">
        <f>SUM(E7-E11)</f>
        <v>53827.89</v>
      </c>
      <c r="F14" s="50"/>
      <c r="G14" s="50"/>
      <c r="H14" s="50"/>
      <c r="I14" s="50"/>
    </row>
    <row r="15" spans="1:12" ht="15.75" thickTop="1">
      <c r="A15" s="62"/>
      <c r="B15" s="63"/>
      <c r="C15" s="47"/>
      <c r="D15" s="58"/>
      <c r="E15" s="5" t="s">
        <v>2</v>
      </c>
      <c r="F15" s="22" t="s">
        <v>2</v>
      </c>
      <c r="G15" s="50"/>
      <c r="H15" s="50"/>
      <c r="I15" s="50"/>
    </row>
    <row r="16" spans="1:12">
      <c r="A16" s="62"/>
      <c r="B16" s="63"/>
      <c r="C16" s="47"/>
      <c r="D16" s="58"/>
      <c r="E16" s="1"/>
      <c r="F16" s="50"/>
      <c r="G16" s="50"/>
      <c r="H16" s="50"/>
      <c r="I16" s="50"/>
      <c r="L16" s="96" t="s">
        <v>2</v>
      </c>
    </row>
    <row r="17" spans="1:19">
      <c r="A17" s="64" t="s">
        <v>23</v>
      </c>
      <c r="B17" s="31" t="s">
        <v>2</v>
      </c>
      <c r="C17" s="47" t="s">
        <v>2</v>
      </c>
      <c r="D17" s="61"/>
      <c r="E17" s="160">
        <v>53827.89</v>
      </c>
      <c r="F17" s="50"/>
      <c r="G17" s="50"/>
      <c r="H17" s="50"/>
      <c r="I17" s="50"/>
    </row>
    <row r="18" spans="1:19">
      <c r="A18" s="62" t="s">
        <v>24</v>
      </c>
      <c r="B18" s="63"/>
      <c r="C18" s="99" t="s">
        <v>2</v>
      </c>
      <c r="D18" s="47"/>
      <c r="E18" s="1"/>
      <c r="F18" s="126" t="s">
        <v>2</v>
      </c>
      <c r="G18" s="50"/>
      <c r="H18" s="50"/>
      <c r="I18" s="50"/>
    </row>
    <row r="19" spans="1:19">
      <c r="A19" s="62" t="s">
        <v>25</v>
      </c>
      <c r="B19" s="63"/>
      <c r="C19" s="99" t="s">
        <v>2</v>
      </c>
      <c r="D19" s="47"/>
      <c r="E19" s="1" t="s">
        <v>2</v>
      </c>
      <c r="F19" s="50"/>
      <c r="G19" s="50"/>
      <c r="H19" s="50"/>
      <c r="I19" s="50"/>
    </row>
    <row r="20" spans="1:19">
      <c r="A20" s="62"/>
      <c r="B20" s="63"/>
      <c r="C20" s="99" t="s">
        <v>2</v>
      </c>
      <c r="D20" s="47"/>
      <c r="E20" s="5" t="s">
        <v>2</v>
      </c>
      <c r="F20" s="50"/>
      <c r="G20" s="50" t="s">
        <v>2</v>
      </c>
      <c r="H20" s="50"/>
      <c r="I20" s="50"/>
      <c r="J20" s="36" t="s">
        <v>2</v>
      </c>
    </row>
    <row r="21" spans="1:19">
      <c r="A21" s="62" t="s">
        <v>26</v>
      </c>
      <c r="B21" s="63"/>
      <c r="C21" s="47" t="s">
        <v>2</v>
      </c>
      <c r="D21" s="58"/>
      <c r="E21" s="5">
        <f>SUM(E17:E20)</f>
        <v>53827.89</v>
      </c>
      <c r="F21" s="50"/>
      <c r="G21" s="50"/>
      <c r="H21" s="65"/>
      <c r="I21" s="65"/>
    </row>
    <row r="22" spans="1:19">
      <c r="A22" s="62"/>
      <c r="B22" s="31" t="s">
        <v>2</v>
      </c>
      <c r="C22" s="47"/>
      <c r="D22" s="58"/>
      <c r="E22" s="5" t="s">
        <v>2</v>
      </c>
      <c r="F22" s="60"/>
      <c r="G22" s="65"/>
      <c r="H22" s="50"/>
      <c r="I22" s="50" t="s">
        <v>2</v>
      </c>
      <c r="N22" s="96" t="s">
        <v>2</v>
      </c>
    </row>
    <row r="23" spans="1:19">
      <c r="A23" s="30" t="s">
        <v>27</v>
      </c>
      <c r="B23" s="31"/>
      <c r="C23" s="127"/>
      <c r="D23" s="127"/>
      <c r="E23" s="5">
        <v>0</v>
      </c>
      <c r="G23" s="50"/>
      <c r="H23" s="50"/>
      <c r="I23" s="50"/>
    </row>
    <row r="24" spans="1:19">
      <c r="A24" s="30" t="s">
        <v>52</v>
      </c>
      <c r="B24" s="31"/>
      <c r="C24" s="99" t="s">
        <v>2</v>
      </c>
      <c r="D24" s="127"/>
      <c r="E24" s="5">
        <v>0</v>
      </c>
      <c r="G24" s="50"/>
      <c r="H24" s="50"/>
      <c r="I24" s="50"/>
    </row>
    <row r="25" spans="1:19">
      <c r="A25" s="30" t="s">
        <v>28</v>
      </c>
      <c r="B25" s="31"/>
      <c r="C25" s="99"/>
      <c r="D25" s="127"/>
      <c r="E25" s="5">
        <v>0</v>
      </c>
      <c r="G25" s="50"/>
      <c r="H25" s="50"/>
      <c r="I25" s="50"/>
    </row>
    <row r="26" spans="1:19">
      <c r="A26" s="30" t="s">
        <v>29</v>
      </c>
      <c r="B26" s="31"/>
      <c r="C26" s="99" t="s">
        <v>2</v>
      </c>
      <c r="D26" s="127"/>
      <c r="E26" s="5">
        <v>0</v>
      </c>
      <c r="G26" s="50"/>
      <c r="H26" s="50"/>
      <c r="I26" s="50"/>
    </row>
    <row r="27" spans="1:19">
      <c r="A27" s="30" t="s">
        <v>26</v>
      </c>
      <c r="B27" s="31"/>
      <c r="C27" s="127"/>
      <c r="D27" s="99"/>
      <c r="E27" s="1"/>
      <c r="G27" s="50"/>
    </row>
    <row r="28" spans="1:19">
      <c r="A28" s="30"/>
      <c r="B28" s="31"/>
      <c r="C28" s="127"/>
      <c r="D28" s="99"/>
      <c r="E28" s="1"/>
    </row>
    <row r="29" spans="1:19">
      <c r="A29" s="30"/>
      <c r="B29" s="31"/>
      <c r="C29" s="127"/>
      <c r="D29" s="99"/>
      <c r="E29" s="1"/>
      <c r="S29" s="36">
        <f>SUM(H29:R29)</f>
        <v>0</v>
      </c>
    </row>
    <row r="30" spans="1:19" ht="15.75" thickBot="1">
      <c r="A30" s="30" t="s">
        <v>30</v>
      </c>
      <c r="B30" s="31"/>
      <c r="C30" s="127"/>
      <c r="D30" s="99"/>
      <c r="E30" s="131">
        <f>SUM( E21-E28)</f>
        <v>53827.89</v>
      </c>
    </row>
    <row r="31" spans="1:19" ht="15.75" thickTop="1">
      <c r="A31" s="30"/>
      <c r="B31" s="31"/>
      <c r="C31" s="127"/>
      <c r="D31" s="127"/>
      <c r="E31" s="29" t="s">
        <v>2</v>
      </c>
    </row>
    <row r="32" spans="1:19">
      <c r="A32" s="1" t="s">
        <v>48</v>
      </c>
      <c r="B32" s="1"/>
      <c r="C32" s="1"/>
      <c r="D32" s="1"/>
      <c r="E32"/>
      <c r="F32"/>
      <c r="G32"/>
    </row>
    <row r="33" spans="1:7">
      <c r="A33" s="1" t="s">
        <v>12</v>
      </c>
      <c r="B33" s="1"/>
      <c r="C33" s="1"/>
      <c r="D33" s="1"/>
      <c r="E33"/>
      <c r="F33"/>
      <c r="G33"/>
    </row>
    <row r="34" spans="1:7">
      <c r="A34" s="1" t="s">
        <v>2</v>
      </c>
      <c r="B34"/>
      <c r="C34"/>
      <c r="D34" s="1"/>
      <c r="E34"/>
      <c r="F34"/>
      <c r="G34"/>
    </row>
    <row r="35" spans="1:7">
      <c r="A35" t="s">
        <v>2</v>
      </c>
      <c r="B35"/>
      <c r="C35"/>
      <c r="D35"/>
      <c r="E35"/>
      <c r="F35"/>
      <c r="G35" t="s">
        <v>2</v>
      </c>
    </row>
    <row r="36" spans="1:7">
      <c r="A36"/>
      <c r="B36"/>
      <c r="C36"/>
      <c r="D36"/>
      <c r="E36"/>
      <c r="F36"/>
      <c r="G36"/>
    </row>
    <row r="37" spans="1:7">
      <c r="A37" t="s">
        <v>45</v>
      </c>
      <c r="B37"/>
      <c r="C37"/>
      <c r="D37"/>
      <c r="E37"/>
      <c r="F37"/>
      <c r="G37"/>
    </row>
    <row r="38" spans="1:7">
      <c r="A38"/>
      <c r="B38"/>
      <c r="C38"/>
      <c r="D38"/>
      <c r="E38"/>
      <c r="F38"/>
      <c r="G38"/>
    </row>
  </sheetData>
  <mergeCells count="4">
    <mergeCell ref="A1:I1"/>
    <mergeCell ref="A2:I2"/>
    <mergeCell ref="A3:I3"/>
    <mergeCell ref="A4:J4"/>
  </mergeCells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1"/>
  <sheetViews>
    <sheetView tabSelected="1" workbookViewId="0">
      <selection activeCell="F28" sqref="F28"/>
    </sheetView>
  </sheetViews>
  <sheetFormatPr defaultRowHeight="15"/>
  <cols>
    <col min="1" max="1" width="28" customWidth="1"/>
    <col min="4" max="4" width="12.7109375" bestFit="1" customWidth="1"/>
    <col min="6" max="6" width="12.5703125" customWidth="1"/>
    <col min="7" max="7" width="13" customWidth="1"/>
    <col min="8" max="8" width="0.7109375" customWidth="1"/>
    <col min="9" max="9" width="7.42578125" hidden="1" customWidth="1"/>
    <col min="10" max="10" width="0.85546875" customWidth="1"/>
  </cols>
  <sheetData>
    <row r="1" spans="1:18" ht="18.75">
      <c r="A1" s="174" t="s">
        <v>0</v>
      </c>
      <c r="B1" s="174"/>
      <c r="C1" s="174"/>
      <c r="D1" s="174"/>
      <c r="E1" s="174"/>
      <c r="F1" s="174"/>
      <c r="G1" s="174"/>
      <c r="H1" s="174"/>
      <c r="I1" s="174"/>
    </row>
    <row r="2" spans="1:18" ht="18.75">
      <c r="A2" s="174" t="s">
        <v>1</v>
      </c>
      <c r="B2" s="174"/>
      <c r="C2" s="174"/>
      <c r="D2" s="174"/>
      <c r="E2" s="174"/>
      <c r="F2" s="174"/>
      <c r="G2" s="174"/>
      <c r="H2" s="174"/>
      <c r="I2" s="174"/>
    </row>
    <row r="3" spans="1:18" ht="18.75">
      <c r="A3" s="174" t="s">
        <v>32</v>
      </c>
      <c r="B3" s="174"/>
      <c r="C3" s="174"/>
      <c r="D3" s="174"/>
      <c r="E3" s="174"/>
      <c r="F3" s="174"/>
      <c r="G3" s="174"/>
      <c r="H3" s="174"/>
      <c r="I3" s="174"/>
    </row>
    <row r="4" spans="1:18" ht="18">
      <c r="A4" s="172" t="s">
        <v>59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8" ht="18.75">
      <c r="A5" s="156" t="s">
        <v>2</v>
      </c>
      <c r="B5" s="10"/>
      <c r="C5" s="10"/>
      <c r="D5" s="10"/>
      <c r="E5" s="10"/>
      <c r="F5" s="10"/>
      <c r="G5" s="10"/>
      <c r="H5" s="10"/>
      <c r="I5" s="10"/>
      <c r="N5" t="s">
        <v>2</v>
      </c>
    </row>
    <row r="6" spans="1:18" ht="18.75">
      <c r="A6" s="10"/>
      <c r="B6" s="10"/>
      <c r="C6" s="10"/>
      <c r="D6" s="10"/>
      <c r="E6" s="10"/>
      <c r="F6" s="10"/>
      <c r="G6" s="10"/>
      <c r="H6" s="10"/>
      <c r="I6" s="10"/>
    </row>
    <row r="7" spans="1:18">
      <c r="A7" s="11"/>
      <c r="B7" s="11"/>
      <c r="C7" s="11"/>
      <c r="D7" s="11"/>
      <c r="E7" s="11"/>
      <c r="F7" s="11"/>
      <c r="G7" s="11"/>
      <c r="H7" s="11"/>
      <c r="I7" s="11"/>
      <c r="N7" t="s">
        <v>2</v>
      </c>
    </row>
    <row r="8" spans="1:18">
      <c r="A8" s="12" t="s">
        <v>33</v>
      </c>
      <c r="B8" s="13"/>
      <c r="C8" s="14"/>
      <c r="D8" s="14" t="s">
        <v>2</v>
      </c>
      <c r="E8" s="14"/>
      <c r="F8" s="76">
        <v>13292.36</v>
      </c>
      <c r="G8" s="2" t="s">
        <v>2</v>
      </c>
      <c r="H8" s="16"/>
      <c r="I8" s="13"/>
    </row>
    <row r="9" spans="1:18">
      <c r="A9" s="12"/>
      <c r="B9" s="13"/>
      <c r="C9" s="14"/>
      <c r="D9" s="14"/>
      <c r="E9" s="14"/>
      <c r="F9" s="15"/>
      <c r="G9" s="15"/>
      <c r="H9" s="16"/>
      <c r="I9" s="13"/>
      <c r="O9" s="6"/>
      <c r="P9" s="25"/>
      <c r="Q9" s="26"/>
      <c r="R9" s="5"/>
    </row>
    <row r="10" spans="1:18">
      <c r="A10" s="17" t="s">
        <v>34</v>
      </c>
      <c r="B10" s="18"/>
      <c r="C10" s="17"/>
      <c r="D10" s="19" t="s">
        <v>2</v>
      </c>
      <c r="E10" s="20"/>
      <c r="F10" s="21"/>
      <c r="G10" s="22"/>
      <c r="H10" s="23"/>
      <c r="I10" s="24"/>
      <c r="O10" s="6"/>
      <c r="P10" s="25"/>
      <c r="Q10" s="26"/>
      <c r="R10" s="5"/>
    </row>
    <row r="11" spans="1:18">
      <c r="A11" s="161">
        <v>43409</v>
      </c>
      <c r="B11" s="18"/>
      <c r="C11" s="17"/>
      <c r="D11" s="5">
        <v>305</v>
      </c>
      <c r="E11" s="20"/>
      <c r="F11" s="21"/>
      <c r="G11" s="22"/>
      <c r="H11" s="23"/>
      <c r="I11" s="24"/>
      <c r="O11" s="6"/>
      <c r="P11" s="25"/>
      <c r="Q11" s="26"/>
      <c r="R11" s="5"/>
    </row>
    <row r="12" spans="1:18">
      <c r="A12" s="161">
        <v>43410</v>
      </c>
      <c r="B12" s="18"/>
      <c r="C12" s="17"/>
      <c r="D12" s="5">
        <v>5610</v>
      </c>
      <c r="E12" s="20"/>
      <c r="F12" s="21"/>
      <c r="G12" s="22"/>
      <c r="H12" s="23"/>
      <c r="I12" s="24"/>
      <c r="O12" s="6"/>
      <c r="P12" s="25"/>
      <c r="Q12" s="26"/>
      <c r="R12" s="5"/>
    </row>
    <row r="13" spans="1:18">
      <c r="A13" s="161">
        <v>43410</v>
      </c>
      <c r="B13" s="18"/>
      <c r="C13" s="17"/>
      <c r="D13" s="5">
        <v>915</v>
      </c>
      <c r="E13" s="20"/>
      <c r="F13" s="21"/>
      <c r="G13" s="22"/>
      <c r="H13" s="23"/>
      <c r="I13" s="24"/>
      <c r="O13" s="6"/>
      <c r="P13" s="25"/>
      <c r="Q13" s="26"/>
      <c r="R13" s="5"/>
    </row>
    <row r="14" spans="1:18">
      <c r="A14" s="161">
        <v>43430</v>
      </c>
      <c r="B14" s="18"/>
      <c r="C14" s="17"/>
      <c r="D14" s="5">
        <v>45600</v>
      </c>
      <c r="E14" s="20"/>
      <c r="F14" s="21"/>
      <c r="G14" s="22"/>
      <c r="H14" s="23"/>
      <c r="I14" s="24"/>
      <c r="O14" s="6"/>
      <c r="P14" s="25"/>
      <c r="Q14" s="26"/>
      <c r="R14" s="5"/>
    </row>
    <row r="15" spans="1:18">
      <c r="A15" s="161">
        <v>43430</v>
      </c>
      <c r="B15" s="18"/>
      <c r="C15" s="17"/>
      <c r="D15" s="5">
        <v>17405</v>
      </c>
      <c r="E15" s="20"/>
      <c r="F15" s="21"/>
      <c r="G15" s="22"/>
      <c r="H15" s="23"/>
      <c r="I15" s="24"/>
      <c r="O15" s="6"/>
      <c r="P15" s="25"/>
      <c r="Q15" s="26"/>
      <c r="R15" s="5"/>
    </row>
    <row r="16" spans="1:18">
      <c r="A16" s="161">
        <v>43430</v>
      </c>
      <c r="B16" s="18"/>
      <c r="C16" s="17"/>
      <c r="D16" s="5">
        <v>1680</v>
      </c>
      <c r="E16" s="20"/>
      <c r="F16" s="21"/>
      <c r="G16" s="22"/>
      <c r="H16" s="23"/>
      <c r="I16" s="24"/>
      <c r="O16" s="6"/>
      <c r="P16" s="25"/>
      <c r="Q16" s="26"/>
      <c r="R16" s="5"/>
    </row>
    <row r="17" spans="1:18">
      <c r="A17" s="161">
        <v>43430</v>
      </c>
      <c r="B17" s="18"/>
      <c r="C17" s="17"/>
      <c r="D17" s="5">
        <v>410</v>
      </c>
      <c r="E17" s="20"/>
      <c r="F17" s="21"/>
      <c r="G17" s="22"/>
      <c r="H17" s="23"/>
      <c r="I17" s="24"/>
      <c r="O17" s="6"/>
      <c r="P17" s="25"/>
      <c r="Q17" s="26"/>
      <c r="R17" s="5"/>
    </row>
    <row r="18" spans="1:18">
      <c r="A18" s="161">
        <v>43430</v>
      </c>
      <c r="B18" s="18"/>
      <c r="C18" s="17"/>
      <c r="D18" s="5">
        <v>100</v>
      </c>
      <c r="E18" s="20"/>
      <c r="F18" s="21"/>
      <c r="G18" s="22"/>
      <c r="H18" s="23"/>
      <c r="I18" s="24"/>
      <c r="O18" s="6"/>
      <c r="P18" s="25"/>
      <c r="Q18" s="26"/>
      <c r="R18" s="5"/>
    </row>
    <row r="19" spans="1:18">
      <c r="A19" s="161"/>
      <c r="B19" s="18"/>
      <c r="C19" s="17"/>
      <c r="D19" s="5"/>
      <c r="E19" s="20"/>
      <c r="F19" s="21"/>
      <c r="G19" s="22"/>
      <c r="H19" s="23"/>
      <c r="I19" s="24"/>
      <c r="O19" s="6"/>
      <c r="P19" s="25"/>
      <c r="Q19" s="26"/>
      <c r="R19" s="5"/>
    </row>
    <row r="20" spans="1:18">
      <c r="A20" s="161" t="s">
        <v>2</v>
      </c>
      <c r="B20" s="18"/>
      <c r="C20" s="17"/>
      <c r="D20" s="5" t="s">
        <v>2</v>
      </c>
      <c r="E20" s="20"/>
      <c r="F20" s="21"/>
      <c r="G20" s="22"/>
      <c r="H20" s="23"/>
      <c r="I20" s="24"/>
      <c r="O20" s="6"/>
      <c r="P20" s="25"/>
      <c r="Q20" s="26"/>
      <c r="R20" s="5"/>
    </row>
    <row r="21" spans="1:18">
      <c r="A21" s="6" t="s">
        <v>41</v>
      </c>
      <c r="B21" s="7"/>
      <c r="C21" s="7"/>
      <c r="D21" s="8"/>
      <c r="E21" s="1"/>
      <c r="F21" s="32">
        <f>SUM(D11:D20)</f>
        <v>72025</v>
      </c>
      <c r="G21" s="27"/>
      <c r="H21" s="28"/>
      <c r="I21" s="24"/>
      <c r="K21" t="s">
        <v>2</v>
      </c>
      <c r="O21" s="6"/>
      <c r="P21" s="25"/>
      <c r="Q21" s="26"/>
      <c r="R21" s="5"/>
    </row>
    <row r="22" spans="1:18">
      <c r="A22" s="6"/>
      <c r="B22" s="9"/>
      <c r="C22" s="7"/>
      <c r="D22" s="1"/>
      <c r="E22" s="1"/>
      <c r="F22" s="5"/>
      <c r="G22" s="27"/>
      <c r="H22" s="28"/>
      <c r="I22" s="24"/>
      <c r="O22" s="6"/>
      <c r="P22" s="25"/>
      <c r="Q22" s="26"/>
      <c r="R22" s="5"/>
    </row>
    <row r="23" spans="1:18">
      <c r="A23" s="6"/>
      <c r="B23" s="7"/>
      <c r="C23" s="7"/>
      <c r="D23" s="1"/>
      <c r="E23" s="1"/>
      <c r="F23" s="5"/>
      <c r="G23" s="27"/>
      <c r="H23" s="28"/>
      <c r="I23" s="24"/>
      <c r="O23" s="6"/>
      <c r="P23" s="25"/>
      <c r="Q23" s="26"/>
      <c r="R23" s="5"/>
    </row>
    <row r="24" spans="1:18">
      <c r="A24" s="6" t="s">
        <v>35</v>
      </c>
      <c r="B24" s="7"/>
      <c r="C24" s="7"/>
      <c r="D24" s="1"/>
      <c r="E24" s="1"/>
      <c r="F24" s="35">
        <v>85317.36</v>
      </c>
      <c r="G24" s="27"/>
      <c r="H24" s="28"/>
      <c r="I24" s="24"/>
      <c r="O24" s="6"/>
      <c r="P24" s="7"/>
      <c r="Q24" s="7"/>
      <c r="R24" s="5"/>
    </row>
    <row r="25" spans="1:18">
      <c r="B25" s="7"/>
      <c r="C25" s="7"/>
      <c r="D25" s="1"/>
      <c r="E25" s="1"/>
      <c r="F25" s="5"/>
      <c r="G25" s="27"/>
      <c r="H25" s="28"/>
      <c r="I25" s="24"/>
      <c r="O25" s="6"/>
      <c r="P25" s="7"/>
      <c r="Q25" s="7"/>
      <c r="R25" s="5"/>
    </row>
    <row r="26" spans="1:18">
      <c r="A26" s="6"/>
      <c r="B26" s="7"/>
      <c r="C26" s="7"/>
      <c r="D26" s="1"/>
      <c r="E26" s="1"/>
      <c r="F26" s="5"/>
      <c r="O26" s="6"/>
      <c r="P26" s="7"/>
      <c r="Q26" s="7"/>
      <c r="R26" s="5"/>
    </row>
    <row r="27" spans="1:18">
      <c r="A27" s="6" t="s">
        <v>36</v>
      </c>
      <c r="B27" s="7"/>
      <c r="C27" s="7"/>
      <c r="D27" s="5" t="s">
        <v>2</v>
      </c>
      <c r="E27" s="1"/>
      <c r="F27" s="5"/>
      <c r="J27" t="s">
        <v>2</v>
      </c>
      <c r="O27" s="6"/>
      <c r="P27" s="7"/>
      <c r="Q27" s="7"/>
      <c r="R27" s="5"/>
    </row>
    <row r="28" spans="1:18">
      <c r="A28" s="4" t="s">
        <v>46</v>
      </c>
      <c r="B28" s="7"/>
      <c r="C28" s="7"/>
      <c r="D28" s="5">
        <v>0</v>
      </c>
      <c r="E28" s="1"/>
      <c r="F28" s="5" t="s">
        <v>2</v>
      </c>
    </row>
    <row r="29" spans="1:18">
      <c r="A29" s="6" t="s">
        <v>42</v>
      </c>
      <c r="B29" s="7"/>
      <c r="C29" s="7"/>
      <c r="D29" s="5">
        <v>0</v>
      </c>
      <c r="E29" s="1"/>
      <c r="F29" s="5"/>
    </row>
    <row r="30" spans="1:18">
      <c r="A30" s="6" t="s">
        <v>43</v>
      </c>
      <c r="B30" s="7"/>
      <c r="C30" s="7"/>
      <c r="D30" s="5" t="s">
        <v>2</v>
      </c>
      <c r="E30" s="1"/>
      <c r="F30" s="5"/>
    </row>
    <row r="31" spans="1:18">
      <c r="A31" s="6" t="s">
        <v>2</v>
      </c>
      <c r="B31" s="7"/>
      <c r="C31" s="7"/>
      <c r="D31" s="5"/>
      <c r="E31" s="1"/>
      <c r="F31" s="5"/>
    </row>
    <row r="32" spans="1:18">
      <c r="A32" s="6" t="s">
        <v>38</v>
      </c>
      <c r="B32" s="7"/>
      <c r="C32" s="7"/>
      <c r="D32" s="1"/>
      <c r="E32" s="1"/>
    </row>
    <row r="33" spans="1:8">
      <c r="A33" s="6" t="s">
        <v>64</v>
      </c>
      <c r="B33" s="7"/>
      <c r="C33" s="7" t="s">
        <v>2</v>
      </c>
      <c r="D33" s="5" t="s">
        <v>2</v>
      </c>
      <c r="E33" s="1"/>
      <c r="F33" s="5"/>
    </row>
    <row r="34" spans="1:8">
      <c r="A34" s="6" t="s">
        <v>2</v>
      </c>
      <c r="B34" s="7"/>
      <c r="C34" s="7"/>
      <c r="D34" s="5" t="s">
        <v>2</v>
      </c>
      <c r="E34" s="1"/>
      <c r="F34" s="5" t="s">
        <v>2</v>
      </c>
    </row>
    <row r="35" spans="1:8">
      <c r="A35" s="6" t="s">
        <v>40</v>
      </c>
      <c r="B35" s="7"/>
      <c r="C35" s="7"/>
      <c r="D35" s="8" t="s">
        <v>2</v>
      </c>
      <c r="E35" s="1"/>
      <c r="F35" s="32">
        <v>31489.47</v>
      </c>
    </row>
    <row r="36" spans="1:8">
      <c r="A36" s="6"/>
      <c r="B36" s="7"/>
      <c r="C36" s="7"/>
      <c r="D36" s="33" t="s">
        <v>2</v>
      </c>
      <c r="E36" s="1"/>
      <c r="F36" s="5" t="s">
        <v>2</v>
      </c>
    </row>
    <row r="37" spans="1:8">
      <c r="A37" s="6" t="s">
        <v>49</v>
      </c>
      <c r="B37" s="7"/>
      <c r="C37" s="7"/>
      <c r="D37" s="33"/>
      <c r="E37" s="1"/>
      <c r="F37" s="5">
        <v>52.01</v>
      </c>
    </row>
    <row r="38" spans="1:8">
      <c r="A38" s="6"/>
      <c r="B38" s="7"/>
      <c r="C38" s="7"/>
      <c r="D38" s="33"/>
      <c r="E38" s="1"/>
      <c r="F38" s="5"/>
    </row>
    <row r="39" spans="1:8">
      <c r="A39" s="6" t="s">
        <v>37</v>
      </c>
      <c r="B39" s="7"/>
      <c r="C39" s="7"/>
      <c r="D39" s="1"/>
      <c r="E39" s="1"/>
      <c r="F39" s="34">
        <f>SUM(F24-F35)</f>
        <v>53827.89</v>
      </c>
      <c r="G39" t="s">
        <v>2</v>
      </c>
    </row>
    <row r="40" spans="1:8">
      <c r="B40" s="31"/>
      <c r="C40" s="29"/>
      <c r="D40" s="1"/>
      <c r="E40" s="29"/>
      <c r="F40" s="22"/>
    </row>
    <row r="41" spans="1:8">
      <c r="A41" s="22"/>
      <c r="B41" s="3"/>
      <c r="C41" s="3"/>
      <c r="D41" s="22"/>
    </row>
    <row r="42" spans="1:8">
      <c r="A42" s="3"/>
      <c r="B42" s="1"/>
      <c r="C42" s="1"/>
      <c r="D42" s="3"/>
    </row>
    <row r="43" spans="1:8">
      <c r="A43" s="1" t="s">
        <v>48</v>
      </c>
      <c r="B43" s="1"/>
      <c r="C43" s="1"/>
      <c r="D43" s="1"/>
    </row>
    <row r="44" spans="1:8">
      <c r="A44" s="1" t="s">
        <v>12</v>
      </c>
      <c r="B44" s="1"/>
      <c r="C44" s="1"/>
      <c r="D44" s="1"/>
    </row>
    <row r="45" spans="1:8">
      <c r="A45" s="1" t="s">
        <v>2</v>
      </c>
      <c r="D45" s="1"/>
    </row>
    <row r="46" spans="1:8">
      <c r="A46" t="s">
        <v>2</v>
      </c>
      <c r="G46" t="s">
        <v>2</v>
      </c>
      <c r="H46" t="s">
        <v>2</v>
      </c>
    </row>
    <row r="48" spans="1:8">
      <c r="A48" t="s">
        <v>45</v>
      </c>
    </row>
    <row r="50" spans="7:9">
      <c r="G50" s="22"/>
      <c r="H50" s="22"/>
      <c r="I50" s="22"/>
    </row>
    <row r="51" spans="7:9">
      <c r="G51" s="22"/>
      <c r="H51" s="22"/>
      <c r="I51" s="22"/>
    </row>
  </sheetData>
  <mergeCells count="4">
    <mergeCell ref="A1:I1"/>
    <mergeCell ref="A2:I2"/>
    <mergeCell ref="A3:I3"/>
    <mergeCell ref="A4:J4"/>
  </mergeCell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K25" sqref="K2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Nov</vt:lpstr>
      <vt:lpstr>Nov Recon</vt:lpstr>
      <vt:lpstr>A Analysis</vt:lpstr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Logan</dc:creator>
  <cp:lastModifiedBy>Irene Logan</cp:lastModifiedBy>
  <cp:lastPrinted>2019-01-04T20:46:03Z</cp:lastPrinted>
  <dcterms:created xsi:type="dcterms:W3CDTF">2017-01-30T19:06:38Z</dcterms:created>
  <dcterms:modified xsi:type="dcterms:W3CDTF">2019-01-04T20:46:43Z</dcterms:modified>
</cp:coreProperties>
</file>